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mserver\Строительная Компания\Тендер\Детскосельский\5  корпус 12   очер 11\1 Тендеры\21 Озеленение\Рассылка\"/>
    </mc:Choice>
  </mc:AlternateContent>
  <bookViews>
    <workbookView xWindow="11520" yWindow="45" windowWidth="17310" windowHeight="12060"/>
  </bookViews>
  <sheets>
    <sheet name="Расчет" sheetId="29" r:id="rId1"/>
  </sheets>
  <definedNames>
    <definedName name="_xlnm.Print_Area" localSheetId="0">Расчет!$A$1:$N$87</definedName>
  </definedNames>
  <calcPr calcId="162913" fullPrecision="0"/>
</workbook>
</file>

<file path=xl/calcChain.xml><?xml version="1.0" encoding="utf-8"?>
<calcChain xmlns="http://schemas.openxmlformats.org/spreadsheetml/2006/main">
  <c r="L47" i="29" l="1"/>
  <c r="J47" i="29"/>
  <c r="K47" i="29" l="1"/>
  <c r="M47" i="29" s="1"/>
  <c r="G52" i="29"/>
  <c r="L35" i="29" l="1"/>
  <c r="K35" i="29"/>
  <c r="J35" i="29"/>
  <c r="M35" i="29" l="1"/>
  <c r="J45" i="29"/>
  <c r="L45" i="29"/>
  <c r="K45" i="29" l="1"/>
  <c r="M45" i="29" l="1"/>
  <c r="K44" i="29"/>
  <c r="G42" i="29"/>
  <c r="G40" i="29"/>
  <c r="G39" i="29"/>
  <c r="G38" i="29"/>
  <c r="J37" i="29"/>
  <c r="L37" i="29"/>
  <c r="K37" i="29" l="1"/>
  <c r="M37" i="29" s="1"/>
  <c r="L43" i="29" l="1"/>
  <c r="K43" i="29"/>
  <c r="J43" i="29"/>
  <c r="L40" i="29"/>
  <c r="K40" i="29"/>
  <c r="J40" i="29"/>
  <c r="M40" i="29" l="1"/>
  <c r="M43" i="29"/>
  <c r="L29" i="29"/>
  <c r="K29" i="29"/>
  <c r="J29" i="29"/>
  <c r="L30" i="29"/>
  <c r="K30" i="29"/>
  <c r="J30" i="29"/>
  <c r="L31" i="29"/>
  <c r="K31" i="29"/>
  <c r="J31" i="29"/>
  <c r="J36" i="29"/>
  <c r="K36" i="29"/>
  <c r="J23" i="29"/>
  <c r="L23" i="29"/>
  <c r="J22" i="29"/>
  <c r="L22" i="29"/>
  <c r="M31" i="29" l="1"/>
  <c r="M29" i="29"/>
  <c r="M30" i="29"/>
  <c r="L36" i="29"/>
  <c r="M36" i="29" s="1"/>
  <c r="K23" i="29"/>
  <c r="M23" i="29" s="1"/>
  <c r="K22" i="29"/>
  <c r="M22" i="29" s="1"/>
  <c r="J46" i="29" l="1"/>
  <c r="L21" i="29"/>
  <c r="L41" i="29"/>
  <c r="L42" i="29"/>
  <c r="K21" i="29"/>
  <c r="K41" i="29"/>
  <c r="K42" i="29"/>
  <c r="J21" i="29"/>
  <c r="J33" i="29"/>
  <c r="J24" i="29"/>
  <c r="J25" i="29"/>
  <c r="J32" i="29"/>
  <c r="J27" i="29"/>
  <c r="J26" i="29"/>
  <c r="J28" i="29"/>
  <c r="J34" i="29"/>
  <c r="J38" i="29"/>
  <c r="J39" i="29"/>
  <c r="J41" i="29"/>
  <c r="J42" i="29"/>
  <c r="L56" i="29"/>
  <c r="L55" i="29" s="1"/>
  <c r="K56" i="29"/>
  <c r="K55" i="29" s="1"/>
  <c r="J56" i="29"/>
  <c r="M41" i="29" l="1"/>
  <c r="M42" i="29"/>
  <c r="M21" i="29"/>
  <c r="M56" i="29"/>
  <c r="M55" i="29"/>
  <c r="K32" i="29" l="1"/>
  <c r="L32" i="29"/>
  <c r="M32" i="29" l="1"/>
  <c r="L46" i="29" l="1"/>
  <c r="L44" i="29" s="1"/>
  <c r="M44" i="29" s="1"/>
  <c r="M46" i="29" l="1"/>
  <c r="K28" i="29" l="1"/>
  <c r="L28" i="29"/>
  <c r="K34" i="29"/>
  <c r="L34" i="29"/>
  <c r="K33" i="29"/>
  <c r="L33" i="29"/>
  <c r="K24" i="29"/>
  <c r="L24" i="29"/>
  <c r="K25" i="29"/>
  <c r="L25" i="29"/>
  <c r="K38" i="29"/>
  <c r="L38" i="29"/>
  <c r="L27" i="29"/>
  <c r="K27" i="29"/>
  <c r="K39" i="29"/>
  <c r="L39" i="29"/>
  <c r="K26" i="29"/>
  <c r="L26" i="29"/>
  <c r="L20" i="29"/>
  <c r="K20" i="29"/>
  <c r="J20" i="29"/>
  <c r="M20" i="29" l="1"/>
  <c r="M33" i="29"/>
  <c r="M25" i="29"/>
  <c r="M28" i="29"/>
  <c r="M39" i="29"/>
  <c r="M24" i="29"/>
  <c r="M26" i="29"/>
  <c r="M34" i="29"/>
  <c r="M27" i="29"/>
  <c r="M38" i="29"/>
  <c r="L50" i="29"/>
  <c r="K50" i="29"/>
  <c r="M50" i="29" l="1"/>
  <c r="J50" i="29" l="1"/>
  <c r="K52" i="29" l="1"/>
  <c r="L52" i="29"/>
  <c r="J52" i="29"/>
  <c r="K51" i="29" l="1"/>
  <c r="M52" i="29"/>
  <c r="L51" i="29" l="1"/>
  <c r="M51" i="29" s="1"/>
  <c r="L54" i="29" l="1"/>
  <c r="L53" i="29" s="1"/>
  <c r="K54" i="29"/>
  <c r="K53" i="29" s="1"/>
  <c r="J54" i="29"/>
  <c r="M53" i="29" l="1"/>
  <c r="M54" i="29"/>
  <c r="J49" i="29" l="1"/>
  <c r="L49" i="29"/>
  <c r="K49" i="29"/>
  <c r="L48" i="29" l="1"/>
  <c r="K48" i="29"/>
  <c r="K19" i="29"/>
  <c r="K57" i="29" s="1"/>
  <c r="L19" i="29"/>
  <c r="L57" i="29" s="1"/>
  <c r="M49" i="29"/>
  <c r="M48" i="29" l="1"/>
  <c r="M19" i="29"/>
  <c r="M57" i="29" l="1"/>
</calcChain>
</file>

<file path=xl/sharedStrings.xml><?xml version="1.0" encoding="utf-8"?>
<sst xmlns="http://schemas.openxmlformats.org/spreadsheetml/2006/main" count="212" uniqueCount="147">
  <si>
    <t>-заполняемые ячейки!</t>
  </si>
  <si>
    <t>№ п/п</t>
  </si>
  <si>
    <t>Код</t>
  </si>
  <si>
    <t>Материалы</t>
  </si>
  <si>
    <t>СМР</t>
  </si>
  <si>
    <t>Итого</t>
  </si>
  <si>
    <t>ПРИМЕЧАНИЕ:</t>
  </si>
  <si>
    <t>Наименование</t>
  </si>
  <si>
    <t>Ед. изм.</t>
  </si>
  <si>
    <t>РАСЧЕТ СТОИМОСТИ</t>
  </si>
  <si>
    <t>Цена за единицу, руб. 
(в т.ч. НДС 20%)</t>
  </si>
  <si>
    <t>Общая стоимость, руб. 
(в т.ч. НДС 20%)</t>
  </si>
  <si>
    <t>Примечание</t>
  </si>
  <si>
    <t xml:space="preserve">Срок производства работ: ____________ календарных дней (указать), Начало и окончание работ: ____________ (указать)
</t>
  </si>
  <si>
    <t>ВСЕГО затрат на выполнение полного комплекса работ:</t>
  </si>
  <si>
    <t>Численность ИТР и рабочих, необходимых для производства работ:  ИТР - ______ чел. (указать), рабочие - ______ чел. (указать)</t>
  </si>
  <si>
    <t>1</t>
  </si>
  <si>
    <t>Деревья и кустарники</t>
  </si>
  <si>
    <t>1.1</t>
  </si>
  <si>
    <t>B 10.02.04</t>
  </si>
  <si>
    <t>шт.</t>
  </si>
  <si>
    <t>1.2</t>
  </si>
  <si>
    <t>1.3</t>
  </si>
  <si>
    <t>1.4</t>
  </si>
  <si>
    <t>1.5</t>
  </si>
  <si>
    <t>1.6</t>
  </si>
  <si>
    <t>1.7</t>
  </si>
  <si>
    <t>1.8</t>
  </si>
  <si>
    <t>1.9</t>
  </si>
  <si>
    <t>1.10</t>
  </si>
  <si>
    <t>1.11</t>
  </si>
  <si>
    <t>1.12</t>
  </si>
  <si>
    <t>1.13</t>
  </si>
  <si>
    <t>1.14</t>
  </si>
  <si>
    <t>1.15</t>
  </si>
  <si>
    <t>1.16</t>
  </si>
  <si>
    <t>1.17</t>
  </si>
  <si>
    <t>Подготовка посадочных мест и посадка кустарников (Кизильник блестящий, возраст 5 лет)</t>
  </si>
  <si>
    <t>B 10.02.05</t>
  </si>
  <si>
    <t>Оборудование и МАФ</t>
  </si>
  <si>
    <t>2.2</t>
  </si>
  <si>
    <t>B 10.03.05</t>
  </si>
  <si>
    <t>Сервисный уход</t>
  </si>
  <si>
    <t>1.18</t>
  </si>
  <si>
    <t>1.20</t>
  </si>
  <si>
    <t>B 10.04.99</t>
  </si>
  <si>
    <t>комплекс</t>
  </si>
  <si>
    <t>3.1</t>
  </si>
  <si>
    <t>в соответствии с требованиями ООО "Сэтл Строй" (см. Приложение)</t>
  </si>
  <si>
    <t>Расчетом учтены все условия и требования, перечисленные в приглашении к тендеру, необходимые для выполнения полного комплекса работ "под ключ", сопутствующие работы, затраты и материалы, связанные с выполнением основных видов работ.</t>
  </si>
  <si>
    <t>С особыми условиями, указанными в письме - приглашении на участие в тендере, согласны.</t>
  </si>
  <si>
    <t>С текстом договора подряда ознакомлены и согласны заключить договор на условиях, предложенных Генподрядчиком на тендере.</t>
  </si>
  <si>
    <t>Объект посетили, с ситуацией на объекте ознакомлены.</t>
  </si>
  <si>
    <t>4.1</t>
  </si>
  <si>
    <t>B 10.02.01</t>
  </si>
  <si>
    <t>м2</t>
  </si>
  <si>
    <t>5.1</t>
  </si>
  <si>
    <t>Геопластика</t>
  </si>
  <si>
    <t>при формировании возвышенностей выполнять послойное уплотнение грунта</t>
  </si>
  <si>
    <t>Устройство искусственных возвышенностей необходимого объема и высоты (сооружение из навалов растительного грунта, с укладкой геотекстиля, объемной георешетки, с устройством рулонного газона по слою плодородного грунта)</t>
  </si>
  <si>
    <t>Устройство газонов</t>
  </si>
  <si>
    <t>2.3</t>
  </si>
  <si>
    <t>Толщина слоя, м</t>
  </si>
  <si>
    <t>Норма расхода на ед. изм.</t>
  </si>
  <si>
    <t>3</t>
  </si>
  <si>
    <t>3.2</t>
  </si>
  <si>
    <t>4</t>
  </si>
  <si>
    <t>5</t>
  </si>
  <si>
    <t>Мульчирование</t>
  </si>
  <si>
    <r>
      <t xml:space="preserve">Комплекс работ по сервисному уходу за деревьями, кустарниками и газонами, посаженными в рамках настоящего расчета </t>
    </r>
    <r>
      <rPr>
        <b/>
        <sz val="12"/>
        <rFont val="Times New Roman"/>
        <family val="1"/>
        <charset val="204"/>
      </rPr>
      <t>(2 года)</t>
    </r>
  </si>
  <si>
    <t>Наименование организации: ________________________</t>
  </si>
  <si>
    <t>ИНН: ________________________</t>
  </si>
  <si>
    <t>1.21</t>
  </si>
  <si>
    <t>1.22</t>
  </si>
  <si>
    <t>1.23</t>
  </si>
  <si>
    <r>
      <t xml:space="preserve">выполнения полного комплекса работ по озеленению территории, </t>
    </r>
    <r>
      <rPr>
        <b/>
        <sz val="16"/>
        <color rgb="FFFF0000"/>
        <rFont val="Times New Roman"/>
        <family val="1"/>
        <charset val="204"/>
      </rPr>
      <t>в т.ч. сервисный уход и гарантия,</t>
    </r>
  </si>
  <si>
    <t xml:space="preserve">Саженец, высота 40-60 см., не менее 5 скелетных ветвей, С2, 2х-рядная посадка, 5 шт./п.м. </t>
  </si>
  <si>
    <t>Подготовка посадочных мест и посадка деревьев с комом (Клён остролистный, возраст 15 лет)</t>
  </si>
  <si>
    <t>Подготовка посадочных мест и посадка деревьев с комом (Ель обыкновенная, возраст 14 лет)</t>
  </si>
  <si>
    <t>Подготовка посадочных мест и посадка деревьев с комом (Сосна обыкновенная, возраст 14 лет)</t>
  </si>
  <si>
    <t>1.24</t>
  </si>
  <si>
    <r>
      <rPr>
        <b/>
        <sz val="12"/>
        <rFont val="Times New Roman"/>
        <family val="1"/>
        <charset val="204"/>
      </rPr>
      <t>Расчетом учтены все условия и требования, необходимые для выполнения полного комплекса работ "под ключ", в том числе:</t>
    </r>
    <r>
      <rPr>
        <sz val="12"/>
        <rFont val="Times New Roman"/>
        <family val="1"/>
        <charset val="204"/>
      </rPr>
      <t xml:space="preserve">
- организация строительного производства в соответствии со СНиП 12-03-2001 "Безопасность труда в строительстве";
- разработка и согласование с Генподрядчиком схемы посадки деревьев и кустарников до начала производства работ (в случае необходимости);
- шурфовка и защита подземных коммуникаций и строительных конструкций в зоне производства работ, восстановление поврежденных коммуникаций в случае возникновения аварийной ситуации (в случае необходимости);
- проведение работ по посадке зеленых насаждений в соответствующий агротехнический период и с соблюдением агротехнических требований и технологий производства посадочных работ;
</t>
    </r>
    <r>
      <rPr>
        <b/>
        <sz val="12"/>
        <color rgb="FF00B050"/>
        <rFont val="Times New Roman"/>
        <family val="1"/>
        <charset val="204"/>
      </rPr>
      <t>- планировка (в т.ч. выемка, насыпь, погрузка, перемещение) и уплотнение грунта под основание конструкций искусственных возвышенностей;</t>
    </r>
    <r>
      <rPr>
        <sz val="12"/>
        <rFont val="Times New Roman"/>
        <family val="1"/>
        <charset val="204"/>
      </rPr>
      <t xml:space="preserve">
- замена местного грунта при посадке на растительный (плодородный) грунт с погрузкой, вывозом и утилизацией (в случае необходимости);
- внесение растительного (плодородного) грунта при подготовке посадочных мест в случае посадки в существующие МАФ;
- сохранение результата выполненных работ до момента окончательной приёмки Генподрядчиком и передачи Управляющей Компании;
</t>
    </r>
    <r>
      <rPr>
        <b/>
        <sz val="12"/>
        <rFont val="Times New Roman"/>
        <family val="1"/>
        <charset val="204"/>
      </rPr>
      <t>- полный агротехнический уход за насаждениями (в т.ч. полив) до момента передачи выполненных работ Управляющей Компании и начала периода сервисного ухода и гарантийных обязательств;</t>
    </r>
    <r>
      <rPr>
        <sz val="12"/>
        <rFont val="Times New Roman"/>
        <family val="1"/>
        <charset val="204"/>
      </rPr>
      <t xml:space="preserve">
</t>
    </r>
    <r>
      <rPr>
        <b/>
        <sz val="12"/>
        <rFont val="Times New Roman"/>
        <family val="1"/>
        <charset val="204"/>
      </rPr>
      <t>- комплекс работ по сервисному уходу за насаждениями, посаженными в рамках настоящего расчета (2 года) в соответствии с требованиями ООО "Сэтл Строй" (см. Приложение). Период сервисного ухода начинается с момента передачи выполненных работ Управляющей Компании, при этом общий гарантийный срок по договору на результат работ составляет 5 лет 6 месяцев с даты подписания сторонами Акта сдачи-приемки выполненных работ по договору;
- уход (полив при необходимости, необходимое количество покосов травяного покрова и пр.) зеленых насаждений в течении аграрного периода по согласованию с Генподрядчиком  (к моменту сдачи объекта на газоне должен быть ровный травяной покров без проплешин и размывов),</t>
    </r>
    <r>
      <rPr>
        <sz val="12"/>
        <rFont val="Times New Roman"/>
        <family val="1"/>
        <charset val="204"/>
      </rPr>
      <t xml:space="preserve">
- в случае гибели растения, замена растений на аналогичные растения в рамках гарантийного периода;
- осуществление дополнительного полива 1 раз в день в утреннее или вечернее время при установлении устойчивой температуры воздуха выше +22°С в период сервисного ухода (основной полив осуществляется силами Управляющей Компании);
- восстановление поврежденного в процессе производства работ существующего благоустройства (в случае необходимости);
- получение и оплата всех необходимых разрешений, согласований, испытаний, необходимых для сдачи в эксплуатацию;
- предъявление результата выполненных работ Генподрядчику, управляющей (эксплуатирующей) организации;</t>
    </r>
  </si>
  <si>
    <t>Дата подачи коммерческого предложения: "____ " __________ 2025 г.</t>
  </si>
  <si>
    <t>Подготовка посадочных мест и посадка деревьев с комом (Липа мелколистная, возраст 15 лет)</t>
  </si>
  <si>
    <t>Подготовка посадочных мест и посадка кустарников (Боярышник обыкновенный, возраст 6-8 лет)</t>
  </si>
  <si>
    <t>Сформированное растение, высота 125-150 см., не менее 6 скелетных ветвей, Rb, размер кома 1x1x0,6 м</t>
  </si>
  <si>
    <t>Подготовка посадочных мест и посадка кустарников (Вейгела цветущая Красный принц, возраст 5 лет)</t>
  </si>
  <si>
    <t>Сформированное растение, высота 40-60 см., не менее 5 скелетных ветвей, С3, плотность для групповой посадки 3 шт./м2 (посадка массивом)</t>
  </si>
  <si>
    <t>Подготовка посадочных мест и посадка кустарников (Пузыреплодник калинолистный "Angel Gold", возраст 8 лет)</t>
  </si>
  <si>
    <t>Саженец, высота 60-80 см., не менее 5 скелетных ветвей, C5, 3 шт./м2.</t>
  </si>
  <si>
    <t>Подготовка посадочных мест и посадка кустарников (Чубушник венечный, возраст 5 лет)</t>
  </si>
  <si>
    <t>Саженец, высота 125-150 см., не менее 5 скелетных ветвей, Rb, плотность для групповой посадки 1 шт./2 м.п.</t>
  </si>
  <si>
    <t>Подготовка посадочных мест и посадка кустарников (Калина обыкновенная, возраст 6-8 лет)</t>
  </si>
  <si>
    <t>Сформированное растение, высота 125-150 см., не менее 6 скелетных ветвей, Rb, 1щт./1,5м2</t>
  </si>
  <si>
    <t>Саженец, высота 40-60 см., не менее 5 скелетных ветвей, 4 шт./п.м. (посадка в цветочницу бетонную "Сильвия")</t>
  </si>
  <si>
    <t>1.25</t>
  </si>
  <si>
    <t>колотые</t>
  </si>
  <si>
    <t>с устройством геопластики, мульчирования, посевных газонов</t>
  </si>
  <si>
    <t xml:space="preserve">Саженец, высота 40-60 см., не менее 5 скелетных ветвей, С2, посадка в один ряд, 4 шт./п.м. </t>
  </si>
  <si>
    <t>Сформированное растение, высота 4,0-5,0 метра, не менее 7 скелетных ветвей, обхват ствола 16/18, диаметр кроны не менее 2-х метров, Rb,с шагом 1 шт./ 5п.м.</t>
  </si>
  <si>
    <t>Сформированное растение, высота 2,0-2,5 метра, не менее 5-6 скелетных ветвей, Rb, с шагом 1 шт./ 5п.м.</t>
  </si>
  <si>
    <t>Подготовка посадочных мест и посадка деревьев с комом (Рябина обыкновенная, возраст 15 лет)</t>
  </si>
  <si>
    <t>Подготовка посадочных мест и посадка кустарников (Сирень венгерская, возраст 10-12 лет)</t>
  </si>
  <si>
    <t>Подготовка посадочных мест и посадка кустарников (Можжевельник казацкий, возраст 5-7 лет)</t>
  </si>
  <si>
    <t>Саженец, высота не менее 20-30 см., диаметр кроны не менее 40-60 см., C 3-5, плотность для групповой посадки 3 шт./м2.</t>
  </si>
  <si>
    <t>Подготовка посадочных мест и посадка деревьев с комом (Клён остролистный "Royal Red", возраст 15 лет)</t>
  </si>
  <si>
    <t>Подготовка посадочных мест и посадка кустарников (Спирея березолистная Тор, возраст 5 лет)</t>
  </si>
  <si>
    <t xml:space="preserve">Саженец, высота 20-40 см., не менее 5 скелетных ветвей, С3, 6 шт./ м2. </t>
  </si>
  <si>
    <t>Подготовка посадочных мест и посадка кустарников (Спирея серая "Грефшейм", возраст 5 лет)</t>
  </si>
  <si>
    <t>Саженец, высота 60-80 см., не менее 5 скелетных ветвей, посадка массивом 4 шт/ м2, рядовая посадка 3 шт/ п.м., С5</t>
  </si>
  <si>
    <t>Подготовка посадочных мест и посадка кустарников (Ирга Ламарка, возраст 10-12 лет)</t>
  </si>
  <si>
    <t>Сформированное растение, высота 1,5-1,75 м., не менее 6 скелетных ветвей, Rb</t>
  </si>
  <si>
    <t>Подготовка посадочных мест и посадка деревьев с комом (Ива белая "Серебристая", возраст 15 лет)</t>
  </si>
  <si>
    <t>Подготовка посадочных мест и посадка кустарников (Спирея "Little princess", возраст 5 лет)</t>
  </si>
  <si>
    <t>Саженец, высота 20-40 см., не менее 5 скелетных ветвей, посадка массивом 8 шт/ м2, С3</t>
  </si>
  <si>
    <t>Подготовка посадочных мест и посадка кустарников (Боярышник сливолистный, возраст 10-12 лет)</t>
  </si>
  <si>
    <t>Глыбы гранитные фр. 500-700 мм</t>
  </si>
  <si>
    <t>Глыбы гранитные фр. 700-1200 мм</t>
  </si>
  <si>
    <t xml:space="preserve">Кора хвойных пород </t>
  </si>
  <si>
    <t xml:space="preserve"> на объекте: Малоэтажный многоквартирный жилой дом (корпус 12)
по адресу: г. Санкт-Петербург, поселок Шушары, шоссе Колпинское (Детскосельский), участок 11, кадастровый номер земельного участка 78:42:0018305:1515</t>
  </si>
  <si>
    <t xml:space="preserve">Устройство газона, в т.ч. Пожарный проезд </t>
  </si>
  <si>
    <t>ЧТУ, Изм. 1 к ЧТУ, ТУ Заказчика</t>
  </si>
  <si>
    <t>Мульчирование прикорневой зоны растений (фракции 50-80 мм), толщ. 80 мм</t>
  </si>
  <si>
    <t xml:space="preserve">Кол-во </t>
  </si>
  <si>
    <t>Основание: 170/12-11/22-ГП ,  утвержденная "в произв-во работ"</t>
  </si>
  <si>
    <r>
      <t xml:space="preserve">Подрядчик обязан предоставить Генподрядчику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Генподрядчиком или предоставление банковской гарантии на сумму контракта </t>
    </r>
    <r>
      <rPr>
        <b/>
        <sz val="12"/>
        <color rgb="FFFF0000"/>
        <rFont val="Times New Roman"/>
        <family val="1"/>
        <charset val="204"/>
      </rPr>
      <t>(указать нужное)</t>
    </r>
    <r>
      <rPr>
        <b/>
        <sz val="12"/>
        <rFont val="Times New Roman"/>
        <family val="1"/>
        <charset val="204"/>
      </rPr>
      <t>.</t>
    </r>
  </si>
  <si>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по этажам к местам монтажа (в т.ч. материалов и оборудования поставки ООО "Сэтл Строй");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Генподрядчику/Субгенподрядчику результатов таких испытаний; оптимизация проектных решений (в случае необходимости) и согласование с Генеральным проектировщиком и Генподрядчиком, и необходимыми инспектирующими организациями (Подрядчик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Подрядчиком, 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Генподрядчиком/Субгенподрядчиком; подготовка и передача Генподрядчику/Субгенподрядчику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Генподрядчику/Субгенподрядчику/Субподрядчикам,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Подрядчика.</t>
  </si>
  <si>
    <t>Стоимость материалов учитывает только стоимость основных материалов с учетом норм расхода и доставки на объект. Стоимость остальных, прочих и расходных материалов учтена в стоимости СМР.
ООО «Сэтл Строй» вправе указать Подрядчику поставщика материалов и оборудования (для обеспечения строительства полностью или частично), либо являться Поставщиком. В таком случае Подрядчик обязан заключить договор на поставку материалов с Поставщиком, указанным ООО «Сэтл Строй».</t>
  </si>
  <si>
    <t>Возможные допущенные 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Проектной документацией.</t>
  </si>
  <si>
    <t>Подготовка посадочных мест и посадка деревьев с комом (Пушистая береза, возраст 15 лет)</t>
  </si>
  <si>
    <t>Подготовка посадочных мест и посадка кустарников с комом (Клён Гиннала, возраст 15 лет)</t>
  </si>
  <si>
    <t>Смесь семян Robustica, либо другая без цветковых растений, в том числе клевера, норма посадки 40г/1м2</t>
  </si>
  <si>
    <t xml:space="preserve">Сформированное растение, высота 4,0-5,0 метра,  диаметр кроны не менее 2-х метров, Rb, Mst </t>
  </si>
  <si>
    <r>
      <t xml:space="preserve">Сформированное растение, высота 3,5-4,0 метра, диаметр кроны не менее 2-х метров, обхват ствола 16/18, Rb. </t>
    </r>
    <r>
      <rPr>
        <sz val="12"/>
        <color rgb="FFFF0000"/>
        <rFont val="Times New Roman"/>
        <family val="1"/>
        <charset val="204"/>
      </rPr>
      <t>Сосна с равномерно распределенной хвоей вдоль ствола от нижних веток до верхней точки дерева (без промежутков). Ориентировочный вид Сосны:</t>
    </r>
  </si>
  <si>
    <t>Сформированное растение, высота 4,0 -5,0 метров, диаметр кроны не менее 2-х метров, обхват ствола 16/18, Rb, не менее 7 скетлетных ветвей</t>
  </si>
  <si>
    <t>Сформированное растение, высота 1,50-1,75 м., не менее 6 скелетных ветвей, Rb, 1 шт./ 2 м2</t>
  </si>
  <si>
    <t>Сформированное растение, высота 4,0-5,0 метров, не менее 7 скелетных ветвей, обхват ствола 16/18, диаметр кроны не менее 2-х метров, Rb</t>
  </si>
  <si>
    <t>Сформированное растение, высота 4,0-5,0 метров, не менее 7 скелетных ветвей, диаметр кроны не менее 2-х метров, обхват ствола 16/18, Rb.</t>
  </si>
  <si>
    <t xml:space="preserve">Сформированное растение, высота 4,0-5,0 метров, не менее 7 скелетных ветвей, обхват ствола 16/18, диаметр кроны не менее 2-х метров, Rb </t>
  </si>
  <si>
    <r>
      <t xml:space="preserve">Сформированное растение, высота 3,5-4,0 метра, диаметр кроны не менее 2-х метров, обхват ствола 16/18, Rb. </t>
    </r>
    <r>
      <rPr>
        <sz val="12"/>
        <color rgb="FFFF0000"/>
        <rFont val="Times New Roman"/>
        <family val="1"/>
        <charset val="204"/>
      </rPr>
      <t>Ель с равномерно распределенной хвоей вдоль ствола от нижних веток до верхней точки дерева (без промежутков). Ориентировочный вид Ели:</t>
    </r>
  </si>
  <si>
    <t>2.4</t>
  </si>
  <si>
    <r>
      <t xml:space="preserve">растительный грунт на нижний подстилающий слой толщиной 0,1 м предоставляется
 ООО "Сэтл Строй", учесть погрузку, перевозку до 1км,
</t>
    </r>
    <r>
      <rPr>
        <sz val="12"/>
        <color rgb="FFFF0000"/>
        <rFont val="Times New Roman"/>
        <family val="1"/>
        <charset val="204"/>
      </rPr>
      <t>ДАВАЛЬЧЕСКИЙ  МАТЕРИАЛ</t>
    </r>
  </si>
  <si>
    <t xml:space="preserve">растительный грунт на нижний подстилающий слой толщиной 0,05 м, поставка Подрядчика </t>
  </si>
  <si>
    <t>Устройство слоя растительного грунта h=0,1 м 
(V=198м3)</t>
  </si>
  <si>
    <t>Устройство слоя растительного грунта h=0,05 м 
(V=99м3)</t>
  </si>
  <si>
    <r>
      <rPr>
        <strike/>
        <sz val="12"/>
        <rFont val="Times New Roman"/>
        <family val="1"/>
        <charset val="204"/>
      </rPr>
      <t>- погрузка, вывоз, утилизация грунта на лицензированные полигоны, внесенные в ГРОРО, либо на объекты рекультивации, имеющие положительное заключение Государственной экологической экспертизы, либо на объекты, имеющие лицензию на право обращения с отходами грунта  (в соответствии с приложением "Перечень объектов, осуществляющих прием отходов грунта");</t>
    </r>
    <r>
      <rPr>
        <sz val="12"/>
        <rFont val="Times New Roman"/>
        <family val="1"/>
        <charset val="204"/>
      </rPr>
      <t xml:space="preserve">
- образователем ТКО, строительных отходов и грунта, образовавшихся при производстве работ, а также лицом, обязанным вносить плату за негативное воздействие на окружающую среду, согласно ст. 16.1 ФЗ от 10.01.2002 №7-ФЗ (ред. от 29.07.2017) "Об охране окружающей среды", является Подрядчик. Ответственность за соблюдение природоохранного законодательства РФ возлагается на Подрядчика.</t>
    </r>
  </si>
  <si>
    <t>В настоящем расчете стоимости учтены генподрядные услуги в размере 1.5 % от общей стоимости выполняемых Подрядчиком работ.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</si>
</sst>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_-* #,##0.00&quot;р.&quot;_-;\-* #,##0.00&quot;р.&quot;_-;_-* &quot;-&quot;??&quot;р.&quot;_-;_-@_-"/>
    <numFmt numFmtId="165" formatCode="_-* #,##0.00_р_._-;\-* #,##0.00_р_._-;_-* &quot;-&quot;??_р_._-;_-@_-"/>
    <numFmt numFmtId="166" formatCode="#,##0.00_ ;\-#,##0.00\ "/>
    <numFmt numFmtId="167" formatCode="_-* #,##0.00\ &quot;р.&quot;_-;\-* #,##0.00\ &quot;р.&quot;_-;_-* &quot;-&quot;??\ &quot;р.&quot;_-;_-@_-"/>
    <numFmt numFmtId="168" formatCode="#,##0.0"/>
  </numFmts>
  <fonts count="30" x14ac:knownFonts="1">
    <font>
      <sz val="10"/>
      <name val="Arial Cyr"/>
      <charset val="204"/>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0"/>
      <name val="Arial Cyr"/>
      <charset val="204"/>
    </font>
    <font>
      <sz val="10"/>
      <name val="Arial"/>
      <family val="2"/>
      <charset val="204"/>
    </font>
    <font>
      <sz val="10"/>
      <name val="Times New Roman"/>
      <family val="1"/>
      <charset val="204"/>
    </font>
    <font>
      <sz val="10"/>
      <name val="Helv"/>
    </font>
    <font>
      <b/>
      <sz val="12"/>
      <name val="Times New Roman"/>
      <family val="1"/>
      <charset val="204"/>
    </font>
    <font>
      <b/>
      <sz val="11"/>
      <name val="Times New Roman"/>
      <family val="1"/>
      <charset val="204"/>
    </font>
    <font>
      <b/>
      <sz val="10"/>
      <name val="Times New Roman"/>
      <family val="1"/>
      <charset val="204"/>
    </font>
    <font>
      <sz val="11"/>
      <name val="Times New Roman"/>
      <family val="1"/>
      <charset val="204"/>
    </font>
    <font>
      <sz val="12"/>
      <name val="Times New Roman"/>
      <family val="1"/>
      <charset val="204"/>
    </font>
    <font>
      <sz val="11"/>
      <color rgb="FFFF0000"/>
      <name val="Times New Roman"/>
      <family val="1"/>
      <charset val="204"/>
    </font>
    <font>
      <b/>
      <sz val="11"/>
      <color rgb="FFFF0000"/>
      <name val="Times New Roman"/>
      <family val="1"/>
      <charset val="204"/>
    </font>
    <font>
      <b/>
      <sz val="17"/>
      <name val="Times New Roman"/>
      <family val="1"/>
      <charset val="204"/>
    </font>
    <font>
      <sz val="17"/>
      <name val="Times New Roman"/>
      <family val="1"/>
      <charset val="204"/>
    </font>
    <font>
      <sz val="11"/>
      <color theme="1"/>
      <name val="Calibri"/>
      <family val="2"/>
      <scheme val="minor"/>
    </font>
    <font>
      <b/>
      <sz val="12"/>
      <color rgb="FFFF0000"/>
      <name val="Times New Roman"/>
      <family val="1"/>
      <charset val="204"/>
    </font>
    <font>
      <b/>
      <sz val="16"/>
      <name val="Times New Roman"/>
      <family val="1"/>
      <charset val="204"/>
    </font>
    <font>
      <sz val="12"/>
      <name val="Arial"/>
      <family val="2"/>
      <charset val="204"/>
    </font>
    <font>
      <sz val="11"/>
      <name val="Arial"/>
      <family val="2"/>
      <charset val="204"/>
    </font>
    <font>
      <sz val="16"/>
      <name val="Times New Roman"/>
      <family val="1"/>
      <charset val="204"/>
    </font>
    <font>
      <b/>
      <sz val="20"/>
      <name val="Times New Roman"/>
      <family val="1"/>
      <charset val="204"/>
    </font>
    <font>
      <sz val="14"/>
      <name val="Times New Roman"/>
      <family val="1"/>
      <charset val="204"/>
    </font>
    <font>
      <b/>
      <sz val="16"/>
      <color rgb="FFFF0000"/>
      <name val="Times New Roman"/>
      <family val="1"/>
      <charset val="204"/>
    </font>
    <font>
      <b/>
      <sz val="12"/>
      <color rgb="FF00B050"/>
      <name val="Times New Roman"/>
      <family val="1"/>
      <charset val="204"/>
    </font>
    <font>
      <sz val="12"/>
      <color rgb="FFFF0000"/>
      <name val="Times New Roman"/>
      <family val="1"/>
      <charset val="204"/>
    </font>
    <font>
      <strike/>
      <sz val="12"/>
      <name val="Times New Roman"/>
      <family val="1"/>
      <charset val="204"/>
    </font>
  </fonts>
  <fills count="5">
    <fill>
      <patternFill patternType="none"/>
    </fill>
    <fill>
      <patternFill patternType="gray125"/>
    </fill>
    <fill>
      <patternFill patternType="solid">
        <fgColor rgb="FFCCFFFF"/>
        <bgColor indexed="64"/>
      </patternFill>
    </fill>
    <fill>
      <patternFill patternType="solid">
        <fgColor theme="8" tint="0.39997558519241921"/>
        <bgColor indexed="64"/>
      </patternFill>
    </fill>
    <fill>
      <patternFill patternType="solid">
        <fgColor theme="6" tint="0.59999389629810485"/>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diagonalUp="1" diagonalDown="1">
      <left style="medium">
        <color indexed="64"/>
      </left>
      <right style="thin">
        <color indexed="64"/>
      </right>
      <top style="thin">
        <color indexed="64"/>
      </top>
      <bottom style="thin">
        <color indexed="64"/>
      </bottom>
      <diagonal style="thin">
        <color indexed="64"/>
      </diagonal>
    </border>
    <border>
      <left/>
      <right style="thin">
        <color indexed="64"/>
      </right>
      <top style="medium">
        <color indexed="64"/>
      </top>
      <bottom style="medium">
        <color indexed="64"/>
      </bottom>
      <diagonal/>
    </border>
  </borders>
  <cellStyleXfs count="28">
    <xf numFmtId="0" fontId="0" fillId="0" borderId="0"/>
    <xf numFmtId="165" fontId="5" fillId="0" borderId="0" applyFont="0" applyFill="0" applyBorder="0" applyAlignment="0" applyProtection="0"/>
    <xf numFmtId="0" fontId="6" fillId="0" borderId="0"/>
    <xf numFmtId="0" fontId="6" fillId="0" borderId="0"/>
    <xf numFmtId="164" fontId="7" fillId="0" borderId="0" applyFont="0" applyFill="0" applyBorder="0" applyAlignment="0" applyProtection="0"/>
    <xf numFmtId="0" fontId="4" fillId="0" borderId="0"/>
    <xf numFmtId="0" fontId="8" fillId="0" borderId="0"/>
    <xf numFmtId="165" fontId="5" fillId="0" borderId="0" applyFont="0" applyFill="0" applyBorder="0" applyAlignment="0" applyProtection="0"/>
    <xf numFmtId="0" fontId="3" fillId="0" borderId="0"/>
    <xf numFmtId="0" fontId="5" fillId="0" borderId="0"/>
    <xf numFmtId="0" fontId="7" fillId="0" borderId="0"/>
    <xf numFmtId="0" fontId="2" fillId="0" borderId="0"/>
    <xf numFmtId="0" fontId="2" fillId="0" borderId="0"/>
    <xf numFmtId="0" fontId="2" fillId="0" borderId="0"/>
    <xf numFmtId="167" fontId="2" fillId="0" borderId="0" applyFont="0" applyFill="0" applyBorder="0" applyAlignment="0" applyProtection="0"/>
    <xf numFmtId="0" fontId="2" fillId="0" borderId="0"/>
    <xf numFmtId="0" fontId="2" fillId="0" borderId="0"/>
    <xf numFmtId="0" fontId="2" fillId="0" borderId="0"/>
    <xf numFmtId="167" fontId="2" fillId="0" borderId="0" applyFont="0" applyFill="0" applyBorder="0" applyAlignment="0" applyProtection="0"/>
    <xf numFmtId="0" fontId="6" fillId="0" borderId="0"/>
    <xf numFmtId="0" fontId="5" fillId="0" borderId="0"/>
    <xf numFmtId="165" fontId="5" fillId="0" borderId="0" applyFont="0" applyFill="0" applyBorder="0" applyAlignment="0" applyProtection="0"/>
    <xf numFmtId="0" fontId="7" fillId="0" borderId="0"/>
    <xf numFmtId="0" fontId="6" fillId="0" borderId="0"/>
    <xf numFmtId="0" fontId="18" fillId="0" borderId="0"/>
    <xf numFmtId="168" fontId="6" fillId="0" borderId="0" applyFill="0" applyBorder="0" applyAlignment="0" applyProtection="0"/>
    <xf numFmtId="0" fontId="1" fillId="0" borderId="0"/>
    <xf numFmtId="0" fontId="5" fillId="0" borderId="0"/>
  </cellStyleXfs>
  <cellXfs count="177">
    <xf numFmtId="0" fontId="0" fillId="0" borderId="0" xfId="0"/>
    <xf numFmtId="165" fontId="10" fillId="0" borderId="0" xfId="1" applyFont="1" applyFill="1" applyBorder="1" applyAlignment="1">
      <alignment vertical="top" wrapText="1"/>
    </xf>
    <xf numFmtId="0" fontId="12" fillId="0" borderId="0" xfId="0" applyFont="1" applyFill="1" applyBorder="1"/>
    <xf numFmtId="0" fontId="12" fillId="0" borderId="0" xfId="0" applyFont="1" applyFill="1"/>
    <xf numFmtId="0" fontId="10" fillId="0" borderId="0" xfId="0" applyFont="1" applyFill="1" applyAlignment="1">
      <alignment horizontal="center" vertical="center"/>
    </xf>
    <xf numFmtId="2" fontId="12" fillId="0" borderId="0" xfId="0" applyNumberFormat="1" applyFont="1" applyFill="1" applyAlignment="1">
      <alignment horizontal="center"/>
    </xf>
    <xf numFmtId="0" fontId="12" fillId="0" borderId="0" xfId="0" applyFont="1"/>
    <xf numFmtId="165" fontId="12" fillId="0" borderId="0" xfId="1" applyFont="1"/>
    <xf numFmtId="0" fontId="10" fillId="0" borderId="0" xfId="0" applyFont="1" applyBorder="1" applyAlignment="1">
      <alignment horizontal="right" vertical="center" wrapText="1"/>
    </xf>
    <xf numFmtId="0" fontId="12" fillId="0" borderId="0" xfId="0" applyFont="1" applyFill="1" applyAlignment="1">
      <alignment horizontal="right"/>
    </xf>
    <xf numFmtId="0" fontId="9" fillId="0" borderId="0" xfId="0" applyFont="1" applyFill="1" applyAlignment="1">
      <alignment vertical="center"/>
    </xf>
    <xf numFmtId="0" fontId="13" fillId="0" borderId="0" xfId="0" applyFont="1" applyFill="1" applyAlignment="1">
      <alignment vertical="center"/>
    </xf>
    <xf numFmtId="2" fontId="12" fillId="0" borderId="0" xfId="0" applyNumberFormat="1" applyFont="1" applyAlignment="1">
      <alignment horizontal="center"/>
    </xf>
    <xf numFmtId="0" fontId="12" fillId="0" borderId="0" xfId="0" applyFont="1" applyAlignment="1">
      <alignment horizontal="right"/>
    </xf>
    <xf numFmtId="0" fontId="10" fillId="0" borderId="0" xfId="0" applyFont="1" applyFill="1" applyBorder="1"/>
    <xf numFmtId="0" fontId="13" fillId="0" borderId="0" xfId="0" applyFont="1" applyAlignment="1">
      <alignment vertical="center"/>
    </xf>
    <xf numFmtId="0" fontId="12" fillId="0" borderId="0" xfId="0" applyFont="1" applyFill="1" applyBorder="1" applyAlignment="1">
      <alignment horizontal="left" vertical="center"/>
    </xf>
    <xf numFmtId="0" fontId="12" fillId="0" borderId="0" xfId="0" applyFont="1" applyAlignment="1">
      <alignment horizontal="left" vertical="center"/>
    </xf>
    <xf numFmtId="165" fontId="10" fillId="0" borderId="0" xfId="1" applyFont="1" applyFill="1" applyBorder="1" applyAlignment="1">
      <alignment vertical="center"/>
    </xf>
    <xf numFmtId="165" fontId="12" fillId="0" borderId="0" xfId="1" applyFont="1" applyFill="1" applyBorder="1"/>
    <xf numFmtId="2" fontId="14" fillId="0" borderId="0" xfId="0" applyNumberFormat="1" applyFont="1" applyFill="1" applyBorder="1" applyAlignment="1">
      <alignment horizontal="center"/>
    </xf>
    <xf numFmtId="0" fontId="17" fillId="0" borderId="0" xfId="0" applyFont="1" applyFill="1"/>
    <xf numFmtId="0" fontId="16" fillId="0" borderId="0" xfId="0" applyFont="1" applyFill="1" applyBorder="1" applyAlignment="1">
      <alignment vertical="center"/>
    </xf>
    <xf numFmtId="0" fontId="17" fillId="0" borderId="0" xfId="0" applyFont="1" applyFill="1" applyBorder="1"/>
    <xf numFmtId="0" fontId="16" fillId="0" borderId="0" xfId="0" applyFont="1" applyFill="1" applyBorder="1" applyAlignment="1">
      <alignment horizontal="center" vertical="center"/>
    </xf>
    <xf numFmtId="0" fontId="10" fillId="0" borderId="0" xfId="0" quotePrefix="1" applyFont="1" applyBorder="1" applyAlignment="1">
      <alignment vertical="center"/>
    </xf>
    <xf numFmtId="0" fontId="10" fillId="0" borderId="0" xfId="0" applyFont="1" applyFill="1" applyBorder="1" applyAlignment="1"/>
    <xf numFmtId="165" fontId="10" fillId="0" borderId="0" xfId="1" applyFont="1" applyFill="1" applyBorder="1" applyAlignment="1"/>
    <xf numFmtId="0" fontId="10" fillId="0" borderId="0" xfId="0" applyFont="1" applyFill="1" applyBorder="1" applyAlignment="1">
      <alignment horizontal="center" vertical="center" wrapText="1"/>
    </xf>
    <xf numFmtId="0" fontId="9" fillId="0" borderId="0" xfId="0" applyFont="1" applyFill="1" applyBorder="1" applyAlignment="1">
      <alignment horizontal="left" vertical="center" indent="1"/>
    </xf>
    <xf numFmtId="0" fontId="19" fillId="0" borderId="0" xfId="0" applyFont="1" applyFill="1" applyBorder="1" applyAlignment="1">
      <alignment horizontal="left" vertical="top" indent="1"/>
    </xf>
    <xf numFmtId="0" fontId="13" fillId="0" borderId="0" xfId="0" applyFont="1" applyAlignment="1">
      <alignment horizontal="left" vertical="center"/>
    </xf>
    <xf numFmtId="0" fontId="13" fillId="0" borderId="0" xfId="0" applyFont="1" applyFill="1"/>
    <xf numFmtId="165" fontId="15" fillId="0" borderId="0" xfId="1" applyFont="1" applyFill="1" applyBorder="1" applyAlignment="1"/>
    <xf numFmtId="0" fontId="14" fillId="0" borderId="0" xfId="0" applyFont="1" applyFill="1"/>
    <xf numFmtId="0" fontId="9" fillId="2" borderId="8" xfId="0" applyFont="1" applyFill="1" applyBorder="1" applyAlignment="1">
      <alignment horizontal="center" vertical="center" wrapText="1"/>
    </xf>
    <xf numFmtId="0" fontId="13" fillId="0" borderId="0" xfId="0" applyFont="1" applyFill="1" applyAlignment="1">
      <alignment horizontal="right" vertical="center"/>
    </xf>
    <xf numFmtId="0" fontId="12" fillId="0" borderId="0" xfId="0" applyFont="1" applyFill="1" applyAlignment="1">
      <alignment vertical="top"/>
    </xf>
    <xf numFmtId="0" fontId="12" fillId="0" borderId="0" xfId="0" applyFont="1" applyAlignment="1">
      <alignment vertical="top"/>
    </xf>
    <xf numFmtId="49" fontId="21" fillId="0" borderId="0" xfId="0" applyNumberFormat="1" applyFont="1" applyFill="1" applyAlignment="1">
      <alignment horizontal="left" vertical="top" wrapText="1"/>
    </xf>
    <xf numFmtId="0" fontId="21" fillId="0" borderId="0" xfId="0" applyFont="1" applyFill="1"/>
    <xf numFmtId="0" fontId="22" fillId="0" borderId="0" xfId="0" applyFont="1" applyFill="1"/>
    <xf numFmtId="0" fontId="12" fillId="0" borderId="0" xfId="0" applyFont="1" applyFill="1" applyAlignment="1">
      <alignment horizontal="right" vertical="top"/>
    </xf>
    <xf numFmtId="2" fontId="13" fillId="0" borderId="0" xfId="0" applyNumberFormat="1" applyFont="1" applyAlignment="1">
      <alignment horizontal="center"/>
    </xf>
    <xf numFmtId="0" fontId="13" fillId="0" borderId="0" xfId="0" applyFont="1" applyAlignment="1">
      <alignment horizontal="right"/>
    </xf>
    <xf numFmtId="0" fontId="13" fillId="0" borderId="0" xfId="0" applyFont="1"/>
    <xf numFmtId="0" fontId="20" fillId="0" borderId="0" xfId="0" applyFont="1" applyFill="1" applyAlignment="1">
      <alignment vertical="center" wrapText="1"/>
    </xf>
    <xf numFmtId="0" fontId="23" fillId="0" borderId="0" xfId="0" applyFont="1" applyFill="1"/>
    <xf numFmtId="0" fontId="13" fillId="0" borderId="0" xfId="0" applyFont="1" applyFill="1" applyBorder="1" applyAlignment="1">
      <alignment horizontal="center" vertical="center" wrapText="1"/>
    </xf>
    <xf numFmtId="165" fontId="13" fillId="0" borderId="0" xfId="1" applyFont="1" applyFill="1" applyBorder="1" applyAlignment="1">
      <alignment horizontal="center" vertical="center" wrapText="1"/>
    </xf>
    <xf numFmtId="0" fontId="13" fillId="0" borderId="0" xfId="0" applyFont="1" applyFill="1" applyAlignment="1">
      <alignment horizontal="left" vertical="center"/>
    </xf>
    <xf numFmtId="0" fontId="9" fillId="0" borderId="0" xfId="0" applyFont="1" applyFill="1" applyBorder="1" applyAlignment="1">
      <alignment vertical="center"/>
    </xf>
    <xf numFmtId="0" fontId="13" fillId="0" borderId="0" xfId="0" applyFont="1" applyFill="1" applyAlignment="1">
      <alignment horizontal="right" vertical="top"/>
    </xf>
    <xf numFmtId="0" fontId="13" fillId="0" borderId="0" xfId="0" applyFont="1" applyAlignment="1">
      <alignment vertical="center" wrapText="1"/>
    </xf>
    <xf numFmtId="0" fontId="13" fillId="0" borderId="0" xfId="0" applyFont="1" applyAlignment="1">
      <alignment vertical="top" wrapText="1"/>
    </xf>
    <xf numFmtId="4" fontId="13" fillId="0" borderId="1" xfId="4" applyNumberFormat="1" applyFont="1" applyFill="1" applyBorder="1" applyAlignment="1" applyProtection="1">
      <alignment horizontal="center" vertical="center" wrapText="1"/>
    </xf>
    <xf numFmtId="0" fontId="13" fillId="0" borderId="7" xfId="2" applyFont="1" applyFill="1" applyBorder="1" applyAlignment="1">
      <alignment horizontal="center" vertical="center" wrapText="1"/>
    </xf>
    <xf numFmtId="165" fontId="13" fillId="0" borderId="1" xfId="1" applyFont="1" applyFill="1" applyBorder="1" applyAlignment="1" applyProtection="1">
      <alignment horizontal="center" vertical="center" wrapText="1"/>
    </xf>
    <xf numFmtId="165" fontId="13" fillId="0" borderId="7" xfId="1" applyFont="1" applyFill="1" applyBorder="1" applyAlignment="1">
      <alignment horizontal="center" vertical="center" wrapText="1"/>
    </xf>
    <xf numFmtId="0" fontId="9" fillId="2" borderId="8" xfId="0" applyFont="1" applyFill="1" applyBorder="1" applyAlignment="1">
      <alignment vertical="center" wrapText="1"/>
    </xf>
    <xf numFmtId="4" fontId="13" fillId="2" borderId="9" xfId="0" applyNumberFormat="1" applyFont="1" applyFill="1" applyBorder="1" applyAlignment="1">
      <alignment horizontal="center" vertical="center" wrapText="1"/>
    </xf>
    <xf numFmtId="166" fontId="9" fillId="2" borderId="8" xfId="1" quotePrefix="1" applyNumberFormat="1" applyFont="1" applyFill="1" applyBorder="1" applyAlignment="1">
      <alignment horizontal="center" vertical="center" wrapText="1"/>
    </xf>
    <xf numFmtId="166" fontId="9" fillId="2" borderId="9" xfId="1" quotePrefix="1" applyNumberFormat="1" applyFont="1" applyFill="1" applyBorder="1" applyAlignment="1">
      <alignment horizontal="center" vertical="center" wrapText="1"/>
    </xf>
    <xf numFmtId="0" fontId="9" fillId="0" borderId="0" xfId="0" applyFont="1" applyFill="1" applyBorder="1" applyAlignment="1">
      <alignment horizontal="center" vertical="center"/>
    </xf>
    <xf numFmtId="0" fontId="9" fillId="0" borderId="0" xfId="0" applyFont="1" applyFill="1" applyBorder="1" applyAlignment="1">
      <alignment vertical="center" wrapText="1"/>
    </xf>
    <xf numFmtId="165" fontId="9" fillId="0" borderId="0" xfId="1" applyFont="1" applyFill="1" applyBorder="1" applyAlignment="1">
      <alignment horizontal="center" vertical="center" wrapText="1"/>
    </xf>
    <xf numFmtId="0" fontId="25" fillId="0" borderId="0" xfId="23" applyFont="1" applyAlignment="1">
      <alignment vertical="top"/>
    </xf>
    <xf numFmtId="0" fontId="25" fillId="0" borderId="0" xfId="0" applyFont="1" applyAlignment="1">
      <alignment vertical="top"/>
    </xf>
    <xf numFmtId="0" fontId="25" fillId="0" borderId="0" xfId="0" applyFont="1" applyFill="1" applyAlignment="1">
      <alignment vertical="top"/>
    </xf>
    <xf numFmtId="0" fontId="25" fillId="0" borderId="0" xfId="23" applyFont="1" applyAlignment="1">
      <alignment vertical="center"/>
    </xf>
    <xf numFmtId="0" fontId="13" fillId="0" borderId="0" xfId="0" applyFont="1" applyFill="1" applyBorder="1" applyAlignment="1">
      <alignment vertical="top" wrapText="1"/>
    </xf>
    <xf numFmtId="2" fontId="13" fillId="0" borderId="1" xfId="0" applyNumberFormat="1" applyFont="1" applyFill="1" applyBorder="1" applyAlignment="1">
      <alignment horizontal="center" vertical="center" wrapText="1"/>
    </xf>
    <xf numFmtId="49" fontId="9" fillId="4" borderId="11" xfId="0" applyNumberFormat="1" applyFont="1" applyFill="1" applyBorder="1" applyAlignment="1">
      <alignment horizontal="center" vertical="center" wrapText="1"/>
    </xf>
    <xf numFmtId="49" fontId="9" fillId="4" borderId="1" xfId="0" applyNumberFormat="1" applyFont="1" applyFill="1" applyBorder="1" applyAlignment="1">
      <alignment horizontal="center" vertical="center" wrapText="1"/>
    </xf>
    <xf numFmtId="2" fontId="9" fillId="4" borderId="1" xfId="0" applyNumberFormat="1" applyFont="1" applyFill="1" applyBorder="1" applyAlignment="1">
      <alignment horizontal="center" vertical="center"/>
    </xf>
    <xf numFmtId="0" fontId="9" fillId="4" borderId="5" xfId="0" applyFont="1" applyFill="1" applyBorder="1" applyAlignment="1">
      <alignment horizontal="left" vertical="center"/>
    </xf>
    <xf numFmtId="0" fontId="9" fillId="4" borderId="11" xfId="0" applyFont="1" applyFill="1" applyBorder="1" applyAlignment="1">
      <alignment horizontal="left" vertical="center"/>
    </xf>
    <xf numFmtId="0" fontId="9" fillId="4" borderId="12" xfId="0" applyFont="1" applyFill="1" applyBorder="1" applyAlignment="1">
      <alignment horizontal="left" vertical="center"/>
    </xf>
    <xf numFmtId="2" fontId="13" fillId="0" borderId="1" xfId="1" applyNumberFormat="1" applyFont="1" applyFill="1" applyBorder="1" applyAlignment="1">
      <alignment horizontal="center" vertical="center" wrapText="1"/>
    </xf>
    <xf numFmtId="2" fontId="13" fillId="0" borderId="7" xfId="1" applyNumberFormat="1" applyFont="1" applyFill="1" applyBorder="1" applyAlignment="1">
      <alignment horizontal="center" vertical="center" wrapText="1"/>
    </xf>
    <xf numFmtId="2" fontId="13" fillId="0" borderId="7" xfId="0" applyNumberFormat="1" applyFont="1" applyFill="1" applyBorder="1" applyAlignment="1">
      <alignment horizontal="center" vertical="center" wrapText="1"/>
    </xf>
    <xf numFmtId="0" fontId="13" fillId="0" borderId="1" xfId="0" applyFont="1" applyFill="1" applyBorder="1" applyAlignment="1">
      <alignment horizontal="left" vertical="center" wrapText="1"/>
    </xf>
    <xf numFmtId="2" fontId="13" fillId="3" borderId="6" xfId="0" applyNumberFormat="1" applyFont="1" applyFill="1" applyBorder="1" applyAlignment="1">
      <alignment horizontal="center" vertical="center" wrapText="1"/>
    </xf>
    <xf numFmtId="2" fontId="13" fillId="3" borderId="1" xfId="0" applyNumberFormat="1" applyFont="1" applyFill="1" applyBorder="1" applyAlignment="1">
      <alignment horizontal="center" vertical="center" wrapText="1"/>
    </xf>
    <xf numFmtId="14" fontId="13" fillId="0" borderId="1" xfId="0" applyNumberFormat="1" applyFont="1" applyFill="1" applyBorder="1" applyAlignment="1">
      <alignment horizontal="center" vertical="center" wrapText="1"/>
    </xf>
    <xf numFmtId="0" fontId="13" fillId="0" borderId="13" xfId="0" applyFont="1" applyFill="1" applyBorder="1" applyAlignment="1">
      <alignment horizontal="left" vertical="center" wrapText="1"/>
    </xf>
    <xf numFmtId="0" fontId="13" fillId="0" borderId="13" xfId="0" applyFont="1" applyFill="1" applyBorder="1" applyAlignment="1">
      <alignment horizontal="center" vertical="center" wrapText="1"/>
    </xf>
    <xf numFmtId="2" fontId="13" fillId="0" borderId="13" xfId="1" applyNumberFormat="1" applyFont="1" applyFill="1" applyBorder="1" applyAlignment="1">
      <alignment horizontal="center" vertical="center" wrapText="1"/>
    </xf>
    <xf numFmtId="2" fontId="13" fillId="0" borderId="14" xfId="1" applyNumberFormat="1" applyFont="1" applyFill="1" applyBorder="1" applyAlignment="1">
      <alignment horizontal="center" vertical="center" wrapText="1"/>
    </xf>
    <xf numFmtId="4" fontId="13" fillId="0" borderId="1" xfId="0" applyNumberFormat="1" applyFont="1" applyFill="1" applyBorder="1" applyAlignment="1">
      <alignment horizontal="center" vertical="center" wrapText="1"/>
    </xf>
    <xf numFmtId="49" fontId="13" fillId="0" borderId="1" xfId="0" applyNumberFormat="1" applyFont="1" applyFill="1" applyBorder="1" applyAlignment="1">
      <alignment horizontal="center" vertical="center" wrapText="1"/>
    </xf>
    <xf numFmtId="49" fontId="13" fillId="0" borderId="6" xfId="0" applyNumberFormat="1" applyFont="1" applyFill="1" applyBorder="1" applyAlignment="1">
      <alignment horizontal="center" vertical="center" wrapText="1"/>
    </xf>
    <xf numFmtId="49" fontId="13" fillId="0" borderId="15" xfId="0" applyNumberFormat="1" applyFont="1" applyFill="1" applyBorder="1" applyAlignment="1">
      <alignment horizontal="center" vertical="center" wrapText="1"/>
    </xf>
    <xf numFmtId="0" fontId="13" fillId="0" borderId="1" xfId="0" applyFont="1" applyFill="1" applyBorder="1" applyAlignment="1">
      <alignment horizontal="center" vertical="center" wrapText="1"/>
    </xf>
    <xf numFmtId="4" fontId="13" fillId="3" borderId="6" xfId="0" applyNumberFormat="1" applyFont="1" applyFill="1" applyBorder="1" applyAlignment="1">
      <alignment horizontal="center" vertical="center"/>
    </xf>
    <xf numFmtId="4" fontId="13" fillId="3" borderId="1" xfId="0" applyNumberFormat="1" applyFont="1" applyFill="1" applyBorder="1" applyAlignment="1">
      <alignment horizontal="center" vertical="center"/>
    </xf>
    <xf numFmtId="2" fontId="13" fillId="0" borderId="1" xfId="0" applyNumberFormat="1" applyFont="1" applyBorder="1" applyAlignment="1">
      <alignment horizontal="center" vertical="center" wrapText="1"/>
    </xf>
    <xf numFmtId="49" fontId="9" fillId="4" borderId="1" xfId="0" applyNumberFormat="1" applyFont="1" applyFill="1" applyBorder="1" applyAlignment="1">
      <alignment horizontal="left" vertical="center" wrapText="1"/>
    </xf>
    <xf numFmtId="0" fontId="9" fillId="4" borderId="1" xfId="0" applyFont="1" applyFill="1" applyBorder="1" applyAlignment="1">
      <alignment horizontal="left" vertical="center"/>
    </xf>
    <xf numFmtId="49" fontId="9" fillId="4" borderId="5" xfId="0" applyNumberFormat="1" applyFont="1" applyFill="1" applyBorder="1" applyAlignment="1">
      <alignment horizontal="center" vertical="center" wrapText="1"/>
    </xf>
    <xf numFmtId="49" fontId="9" fillId="4" borderId="5" xfId="0" applyNumberFormat="1" applyFont="1" applyFill="1" applyBorder="1" applyAlignment="1">
      <alignment horizontal="left" vertical="center" wrapText="1"/>
    </xf>
    <xf numFmtId="2" fontId="9" fillId="4" borderId="5" xfId="0" applyNumberFormat="1" applyFont="1" applyFill="1" applyBorder="1" applyAlignment="1">
      <alignment horizontal="center" vertical="center"/>
    </xf>
    <xf numFmtId="0" fontId="7" fillId="0" borderId="17" xfId="2" applyFont="1" applyFill="1" applyBorder="1" applyAlignment="1">
      <alignment horizontal="center" vertical="center" wrapText="1"/>
    </xf>
    <xf numFmtId="0" fontId="7" fillId="0" borderId="18" xfId="2" applyFont="1" applyFill="1" applyBorder="1" applyAlignment="1">
      <alignment horizontal="center" vertical="center" wrapText="1"/>
    </xf>
    <xf numFmtId="0" fontId="7" fillId="0" borderId="18" xfId="0" applyFont="1" applyFill="1" applyBorder="1" applyAlignment="1">
      <alignment horizontal="center" vertical="center" wrapText="1"/>
    </xf>
    <xf numFmtId="0" fontId="7" fillId="0" borderId="19" xfId="0" applyFont="1" applyFill="1" applyBorder="1" applyAlignment="1">
      <alignment horizontal="center" vertical="center" wrapText="1"/>
    </xf>
    <xf numFmtId="0" fontId="7" fillId="0" borderId="0" xfId="0" applyFont="1"/>
    <xf numFmtId="0" fontId="7" fillId="0" borderId="22" xfId="0" applyFont="1" applyFill="1" applyBorder="1" applyAlignment="1">
      <alignment horizontal="center" vertical="center" wrapText="1"/>
    </xf>
    <xf numFmtId="0" fontId="9" fillId="4" borderId="23" xfId="0" applyFont="1" applyFill="1" applyBorder="1" applyAlignment="1">
      <alignment horizontal="left" vertical="center"/>
    </xf>
    <xf numFmtId="2" fontId="13" fillId="0" borderId="21" xfId="0" applyNumberFormat="1" applyFont="1" applyFill="1" applyBorder="1" applyAlignment="1">
      <alignment horizontal="left" vertical="center" wrapText="1"/>
    </xf>
    <xf numFmtId="0" fontId="9" fillId="4" borderId="21" xfId="0" applyFont="1" applyFill="1" applyBorder="1" applyAlignment="1">
      <alignment horizontal="left" vertical="center"/>
    </xf>
    <xf numFmtId="4" fontId="13" fillId="0" borderId="21" xfId="0" applyNumberFormat="1" applyFont="1" applyFill="1" applyBorder="1" applyAlignment="1">
      <alignment horizontal="center" vertical="center" wrapText="1"/>
    </xf>
    <xf numFmtId="2" fontId="9" fillId="4" borderId="12" xfId="0" applyNumberFormat="1" applyFont="1" applyFill="1" applyBorder="1" applyAlignment="1">
      <alignment horizontal="center" vertical="center"/>
    </xf>
    <xf numFmtId="2" fontId="9" fillId="4" borderId="7" xfId="0" applyNumberFormat="1" applyFont="1" applyFill="1" applyBorder="1" applyAlignment="1">
      <alignment horizontal="center" vertical="center"/>
    </xf>
    <xf numFmtId="0" fontId="9" fillId="4" borderId="6" xfId="0" applyFont="1" applyFill="1" applyBorder="1" applyAlignment="1">
      <alignment horizontal="left" vertical="center"/>
    </xf>
    <xf numFmtId="0" fontId="9" fillId="4" borderId="7" xfId="0" applyFont="1" applyFill="1" applyBorder="1" applyAlignment="1">
      <alignment horizontal="left" vertical="center"/>
    </xf>
    <xf numFmtId="49" fontId="9" fillId="4" borderId="6" xfId="0" applyNumberFormat="1" applyFont="1" applyFill="1" applyBorder="1" applyAlignment="1">
      <alignment horizontal="center" vertical="center" wrapText="1"/>
    </xf>
    <xf numFmtId="49" fontId="13" fillId="0" borderId="13" xfId="0" applyNumberFormat="1" applyFont="1" applyFill="1" applyBorder="1" applyAlignment="1">
      <alignment horizontal="center" vertical="center" wrapText="1"/>
    </xf>
    <xf numFmtId="2" fontId="9" fillId="0" borderId="24" xfId="0" applyNumberFormat="1" applyFont="1" applyFill="1" applyBorder="1" applyAlignment="1">
      <alignment horizontal="left" vertical="center" wrapText="1"/>
    </xf>
    <xf numFmtId="0" fontId="9" fillId="2" borderId="10" xfId="0" applyFont="1" applyFill="1" applyBorder="1" applyAlignment="1">
      <alignment horizontal="center" vertical="center" wrapText="1"/>
    </xf>
    <xf numFmtId="0" fontId="9" fillId="2" borderId="8" xfId="0" applyFont="1" applyFill="1" applyBorder="1" applyAlignment="1">
      <alignment horizontal="right" vertical="center" wrapText="1" indent="1"/>
    </xf>
    <xf numFmtId="0" fontId="13" fillId="2" borderId="16" xfId="0" applyFont="1" applyFill="1" applyBorder="1" applyAlignment="1">
      <alignment horizontal="left" vertical="center"/>
    </xf>
    <xf numFmtId="0" fontId="13" fillId="0" borderId="21" xfId="0" applyFont="1" applyFill="1" applyBorder="1" applyAlignment="1">
      <alignment horizontal="center" vertical="center" wrapText="1"/>
    </xf>
    <xf numFmtId="0" fontId="10" fillId="3" borderId="16" xfId="0" applyFont="1" applyFill="1" applyBorder="1" applyAlignment="1">
      <alignment horizontal="center" vertical="center" wrapText="1"/>
    </xf>
    <xf numFmtId="0" fontId="13" fillId="0" borderId="0" xfId="23" applyFont="1"/>
    <xf numFmtId="0" fontId="10" fillId="0" borderId="0" xfId="0" applyFont="1" applyAlignment="1">
      <alignment horizontal="left"/>
    </xf>
    <xf numFmtId="0" fontId="13" fillId="0" borderId="0" xfId="0" applyFont="1" applyAlignment="1">
      <alignment horizontal="left" readingOrder="1"/>
    </xf>
    <xf numFmtId="0" fontId="13" fillId="0" borderId="0" xfId="23" applyFont="1" applyFill="1" applyAlignment="1">
      <alignment horizontal="center"/>
    </xf>
    <xf numFmtId="0" fontId="7" fillId="0" borderId="0" xfId="23" applyFont="1"/>
    <xf numFmtId="0" fontId="10" fillId="0" borderId="0" xfId="0" applyFont="1" applyAlignment="1">
      <alignment horizontal="left" vertical="center"/>
    </xf>
    <xf numFmtId="0" fontId="11" fillId="0" borderId="0" xfId="23" applyNumberFormat="1" applyFont="1" applyFill="1" applyBorder="1" applyAlignment="1">
      <alignment horizontal="center" vertical="center"/>
    </xf>
    <xf numFmtId="165" fontId="13" fillId="0" borderId="28" xfId="1" applyFont="1" applyFill="1" applyBorder="1" applyAlignment="1" applyProtection="1">
      <alignment horizontal="center" vertical="center" wrapText="1"/>
    </xf>
    <xf numFmtId="0" fontId="7" fillId="0" borderId="29" xfId="0" applyFont="1" applyFill="1" applyBorder="1" applyAlignment="1">
      <alignment horizontal="center" vertical="center" wrapText="1"/>
    </xf>
    <xf numFmtId="2" fontId="9" fillId="4" borderId="26" xfId="0" applyNumberFormat="1" applyFont="1" applyFill="1" applyBorder="1" applyAlignment="1">
      <alignment horizontal="center" vertical="center"/>
    </xf>
    <xf numFmtId="2" fontId="13" fillId="0" borderId="28" xfId="1" applyNumberFormat="1" applyFont="1" applyFill="1" applyBorder="1" applyAlignment="1">
      <alignment horizontal="center" vertical="center" wrapText="1"/>
    </xf>
    <xf numFmtId="2" fontId="9" fillId="4" borderId="28" xfId="0" applyNumberFormat="1" applyFont="1" applyFill="1" applyBorder="1" applyAlignment="1">
      <alignment horizontal="center" vertical="center"/>
    </xf>
    <xf numFmtId="2" fontId="13" fillId="0" borderId="28" xfId="0" applyNumberFormat="1" applyFont="1" applyBorder="1" applyAlignment="1">
      <alignment horizontal="center" vertical="center" wrapText="1"/>
    </xf>
    <xf numFmtId="2" fontId="13" fillId="0" borderId="25" xfId="1" applyNumberFormat="1" applyFont="1" applyFill="1" applyBorder="1" applyAlignment="1">
      <alignment horizontal="center" vertical="center" wrapText="1"/>
    </xf>
    <xf numFmtId="2" fontId="13" fillId="0" borderId="21" xfId="0" applyNumberFormat="1" applyFont="1" applyFill="1" applyBorder="1" applyAlignment="1">
      <alignment horizontal="center" vertical="center"/>
    </xf>
    <xf numFmtId="2" fontId="13" fillId="0" borderId="30" xfId="0" applyNumberFormat="1" applyFont="1" applyFill="1" applyBorder="1" applyAlignment="1">
      <alignment horizontal="center" vertical="center" wrapText="1"/>
    </xf>
    <xf numFmtId="1" fontId="9" fillId="0" borderId="0" xfId="0" applyNumberFormat="1" applyFont="1" applyFill="1" applyBorder="1" applyAlignment="1">
      <alignment vertical="center" wrapText="1"/>
    </xf>
    <xf numFmtId="0" fontId="7" fillId="0" borderId="0" xfId="15" applyFont="1" applyFill="1" applyAlignment="1">
      <alignment horizontal="right" vertical="center"/>
    </xf>
    <xf numFmtId="2" fontId="13" fillId="0" borderId="28" xfId="0" applyNumberFormat="1" applyFont="1" applyFill="1" applyBorder="1" applyAlignment="1">
      <alignment horizontal="center" vertical="center" wrapText="1"/>
    </xf>
    <xf numFmtId="1" fontId="13" fillId="0" borderId="1" xfId="0" applyNumberFormat="1" applyFont="1" applyFill="1" applyBorder="1" applyAlignment="1">
      <alignment horizontal="center" vertical="center" wrapText="1"/>
    </xf>
    <xf numFmtId="166" fontId="9" fillId="2" borderId="31" xfId="1" quotePrefix="1" applyNumberFormat="1" applyFont="1" applyFill="1" applyBorder="1" applyAlignment="1">
      <alignment horizontal="center" vertical="center" wrapText="1"/>
    </xf>
    <xf numFmtId="165" fontId="13" fillId="0" borderId="1" xfId="1" applyFont="1" applyFill="1" applyBorder="1" applyAlignment="1" applyProtection="1">
      <alignment horizontal="center" vertical="center"/>
    </xf>
    <xf numFmtId="2" fontId="13" fillId="3" borderId="15" xfId="0" applyNumberFormat="1" applyFont="1" applyFill="1" applyBorder="1" applyAlignment="1">
      <alignment horizontal="center" vertical="center" wrapText="1"/>
    </xf>
    <xf numFmtId="2" fontId="13" fillId="3" borderId="13" xfId="0" applyNumberFormat="1" applyFont="1" applyFill="1" applyBorder="1" applyAlignment="1">
      <alignment horizontal="center" vertical="center" wrapText="1"/>
    </xf>
    <xf numFmtId="2" fontId="13" fillId="0" borderId="14" xfId="0" applyNumberFormat="1" applyFont="1" applyFill="1" applyBorder="1" applyAlignment="1">
      <alignment horizontal="center" vertical="center" wrapText="1"/>
    </xf>
    <xf numFmtId="4" fontId="9" fillId="2" borderId="8" xfId="0" applyNumberFormat="1" applyFont="1" applyFill="1" applyBorder="1" applyAlignment="1">
      <alignment horizontal="center" vertical="center"/>
    </xf>
    <xf numFmtId="1" fontId="9" fillId="0" borderId="1" xfId="0" applyNumberFormat="1" applyFont="1" applyFill="1" applyBorder="1" applyAlignment="1">
      <alignment horizontal="center" vertical="center" wrapText="1"/>
    </xf>
    <xf numFmtId="2" fontId="9" fillId="0" borderId="1" xfId="0" applyNumberFormat="1" applyFont="1" applyFill="1" applyBorder="1" applyAlignment="1">
      <alignment horizontal="center" vertical="center" wrapText="1"/>
    </xf>
    <xf numFmtId="1" fontId="9" fillId="0" borderId="13" xfId="0" applyNumberFormat="1" applyFont="1" applyFill="1" applyBorder="1" applyAlignment="1">
      <alignment horizontal="center" vertical="center" wrapText="1"/>
    </xf>
    <xf numFmtId="2" fontId="13" fillId="0" borderId="21" xfId="0" applyNumberFormat="1" applyFont="1" applyFill="1" applyBorder="1" applyAlignment="1">
      <alignment horizontal="left" vertical="top" wrapText="1"/>
    </xf>
    <xf numFmtId="0" fontId="24" fillId="0" borderId="0" xfId="0" applyFont="1" applyFill="1" applyAlignment="1">
      <alignment horizontal="center" vertical="center" wrapText="1"/>
    </xf>
    <xf numFmtId="0" fontId="20" fillId="0" borderId="0" xfId="0" applyFont="1" applyFill="1" applyAlignment="1">
      <alignment horizontal="center" vertical="center" wrapText="1"/>
    </xf>
    <xf numFmtId="0" fontId="9" fillId="0" borderId="2" xfId="2" applyFont="1" applyFill="1" applyBorder="1" applyAlignment="1">
      <alignment horizontal="center" vertical="center" wrapText="1"/>
    </xf>
    <xf numFmtId="0" fontId="9" fillId="0" borderId="6" xfId="2" applyFont="1" applyFill="1" applyBorder="1" applyAlignment="1">
      <alignment horizontal="center" vertical="center" wrapText="1"/>
    </xf>
    <xf numFmtId="0" fontId="9" fillId="0" borderId="3" xfId="2" applyFont="1" applyFill="1" applyBorder="1" applyAlignment="1">
      <alignment horizontal="center" vertical="center" wrapText="1"/>
    </xf>
    <xf numFmtId="0" fontId="9" fillId="0" borderId="1" xfId="2"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3" xfId="3" applyFont="1" applyFill="1" applyBorder="1" applyAlignment="1">
      <alignment horizontal="center" vertical="center" wrapText="1"/>
    </xf>
    <xf numFmtId="0" fontId="9" fillId="0" borderId="4" xfId="3" applyFont="1" applyFill="1" applyBorder="1" applyAlignment="1">
      <alignment horizontal="center" vertical="center" wrapText="1"/>
    </xf>
    <xf numFmtId="0" fontId="9" fillId="0" borderId="20" xfId="0" applyFont="1" applyBorder="1" applyAlignment="1">
      <alignment horizontal="center" vertical="center"/>
    </xf>
    <xf numFmtId="0" fontId="9" fillId="0" borderId="21" xfId="0" applyFont="1" applyBorder="1" applyAlignment="1">
      <alignment horizontal="center" vertical="center"/>
    </xf>
    <xf numFmtId="165" fontId="9" fillId="0" borderId="27" xfId="1" applyFont="1" applyFill="1" applyBorder="1" applyAlignment="1">
      <alignment horizontal="center" vertical="center" wrapText="1"/>
    </xf>
    <xf numFmtId="165" fontId="9" fillId="0" borderId="3" xfId="1" applyFont="1" applyFill="1" applyBorder="1" applyAlignment="1">
      <alignment horizontal="center" vertical="center" wrapText="1"/>
    </xf>
    <xf numFmtId="165" fontId="9" fillId="0" borderId="4" xfId="1" applyFont="1" applyFill="1" applyBorder="1" applyAlignment="1">
      <alignment horizontal="center" vertical="center" wrapText="1"/>
    </xf>
    <xf numFmtId="0" fontId="26" fillId="0" borderId="0" xfId="0" applyFont="1" applyFill="1" applyAlignment="1">
      <alignment horizontal="center" vertical="center" wrapText="1"/>
    </xf>
    <xf numFmtId="0" fontId="9" fillId="0" borderId="0" xfId="0" applyFont="1" applyFill="1" applyAlignment="1">
      <alignment horizontal="left" vertical="top" wrapText="1" indent="1"/>
    </xf>
    <xf numFmtId="0" fontId="13" fillId="0" borderId="0" xfId="0" applyFont="1" applyFill="1" applyBorder="1" applyAlignment="1">
      <alignment horizontal="left" vertical="top" wrapText="1" indent="1"/>
    </xf>
    <xf numFmtId="0" fontId="9" fillId="0" borderId="0" xfId="0" applyFont="1" applyFill="1" applyBorder="1" applyAlignment="1">
      <alignment horizontal="left" vertical="top" wrapText="1" indent="1"/>
    </xf>
    <xf numFmtId="0" fontId="13" fillId="0" borderId="0" xfId="0" applyFont="1" applyFill="1" applyAlignment="1">
      <alignment horizontal="left" vertical="top" wrapText="1" indent="1"/>
    </xf>
    <xf numFmtId="0" fontId="25" fillId="0" borderId="0" xfId="0" applyFont="1" applyAlignment="1">
      <alignment horizontal="left" vertical="top" wrapText="1"/>
    </xf>
    <xf numFmtId="0" fontId="19" fillId="0" borderId="0" xfId="0" applyFont="1" applyFill="1" applyAlignment="1">
      <alignment horizontal="left" vertical="top" wrapText="1" indent="1"/>
    </xf>
    <xf numFmtId="0" fontId="13" fillId="0" borderId="0" xfId="0" quotePrefix="1" applyFont="1" applyFill="1" applyBorder="1" applyAlignment="1">
      <alignment horizontal="left" vertical="top" wrapText="1" indent="1"/>
    </xf>
  </cellXfs>
  <cellStyles count="28">
    <cellStyle name="Денежный 2" xfId="4"/>
    <cellStyle name="Денежный 3" xfId="14"/>
    <cellStyle name="Денежный 3 2" xfId="18"/>
    <cellStyle name="Обычный" xfId="0" builtinId="0"/>
    <cellStyle name="Обычный 12 6" xfId="20"/>
    <cellStyle name="Обычный 2" xfId="2"/>
    <cellStyle name="Обычный 2 13 2" xfId="19"/>
    <cellStyle name="Обычный 2 2" xfId="10"/>
    <cellStyle name="Обычный 2 2 47" xfId="22"/>
    <cellStyle name="Обычный 2 3" xfId="23"/>
    <cellStyle name="Обычный 2 4" xfId="27"/>
    <cellStyle name="Обычный 22" xfId="5"/>
    <cellStyle name="Обычный 22 2" xfId="15"/>
    <cellStyle name="Обычный 22 3" xfId="11"/>
    <cellStyle name="Обычный 3" xfId="9"/>
    <cellStyle name="Обычный 4" xfId="8"/>
    <cellStyle name="Обычный 4 2" xfId="16"/>
    <cellStyle name="Обычный 4 3" xfId="12"/>
    <cellStyle name="Обычный 5" xfId="13"/>
    <cellStyle name="Обычный 5 2" xfId="17"/>
    <cellStyle name="Обычный 6" xfId="24"/>
    <cellStyle name="Обычный 7" xfId="26"/>
    <cellStyle name="Обычный_ПОЛЫ 1" xfId="3"/>
    <cellStyle name="Стиль 1" xfId="6"/>
    <cellStyle name="Финансовый" xfId="1" builtinId="3"/>
    <cellStyle name="Финансовый 11" xfId="21"/>
    <cellStyle name="Финансовый 2" xfId="7"/>
    <cellStyle name="Финансовый 2 2" xfId="25"/>
  </cellStyles>
  <dxfs count="0"/>
  <tableStyles count="0" defaultTableStyle="TableStyleMedium2" defaultPivotStyle="PivotStyleLight16"/>
  <colors>
    <mruColors>
      <color rgb="FF00FF00"/>
      <color rgb="FF0000FF"/>
      <color rgb="FFFF99FF"/>
      <color rgb="FF9999FF"/>
      <color rgb="FFCCFF66"/>
      <color rgb="FF66FF66"/>
      <color rgb="FFCCFFFF"/>
      <color rgb="FF66FFFF"/>
      <color rgb="FF0000CC"/>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13</xdr:col>
      <xdr:colOff>0</xdr:colOff>
      <xdr:row>0</xdr:row>
      <xdr:rowOff>0</xdr:rowOff>
    </xdr:from>
    <xdr:to>
      <xdr:col>13</xdr:col>
      <xdr:colOff>0</xdr:colOff>
      <xdr:row>7</xdr:row>
      <xdr:rowOff>133773</xdr:rowOff>
    </xdr:to>
    <xdr:sp macro="" textlink="">
      <xdr:nvSpPr>
        <xdr:cNvPr id="2" name="TextBox 1"/>
        <xdr:cNvSpPr txBox="1">
          <a:spLocks noChangeArrowheads="1"/>
        </xdr:cNvSpPr>
      </xdr:nvSpPr>
      <xdr:spPr bwMode="auto">
        <a:xfrm>
          <a:off x="13230225" y="0"/>
          <a:ext cx="0" cy="1676823"/>
        </a:xfrm>
        <a:prstGeom prst="rect">
          <a:avLst/>
        </a:prstGeom>
        <a:solidFill>
          <a:srgbClr val="FFFFFF"/>
        </a:solidFill>
        <a:ln w="9525">
          <a:noFill/>
          <a:miter lim="800000"/>
          <a:headEnd/>
          <a:tailEnd/>
        </a:ln>
      </xdr:spPr>
      <xdr:txBody>
        <a:bodyPr vertOverflow="clip" wrap="square" lIns="91440" tIns="45720" rIns="91440" bIns="45720" anchor="ctr" upright="1"/>
        <a:lstStyle/>
        <a:p>
          <a:pPr algn="r" rtl="0">
            <a:lnSpc>
              <a:spcPts val="1100"/>
            </a:lnSpc>
            <a:defRPr sz="1000"/>
          </a:pPr>
          <a:endParaRPr lang="ru-RU" sz="1300" b="0" i="0" strike="noStrike">
            <a:solidFill>
              <a:srgbClr val="000000"/>
            </a:solidFill>
            <a:latin typeface="Times New Roman"/>
            <a:cs typeface="Times New Roman"/>
          </a:endParaRPr>
        </a:p>
      </xdr:txBody>
    </xdr:sp>
    <xdr:clientData/>
  </xdr:twoCellAnchor>
  <xdr:twoCellAnchor>
    <xdr:from>
      <xdr:col>1</xdr:col>
      <xdr:colOff>19050</xdr:colOff>
      <xdr:row>75</xdr:row>
      <xdr:rowOff>47625</xdr:rowOff>
    </xdr:from>
    <xdr:to>
      <xdr:col>3</xdr:col>
      <xdr:colOff>256178</xdr:colOff>
      <xdr:row>86</xdr:row>
      <xdr:rowOff>96313</xdr:rowOff>
    </xdr:to>
    <xdr:sp macro="" textlink="">
      <xdr:nvSpPr>
        <xdr:cNvPr id="4" name="TextBox 3"/>
        <xdr:cNvSpPr txBox="1">
          <a:spLocks noChangeArrowheads="1"/>
        </xdr:cNvSpPr>
      </xdr:nvSpPr>
      <xdr:spPr bwMode="auto">
        <a:xfrm>
          <a:off x="685800" y="37776150"/>
          <a:ext cx="6295028" cy="2296588"/>
        </a:xfrm>
        <a:prstGeom prst="rect">
          <a:avLst/>
        </a:prstGeom>
        <a:solidFill>
          <a:srgbClr val="FFFFFF"/>
        </a:solidFill>
        <a:ln w="9525">
          <a:noFill/>
          <a:miter lim="800000"/>
          <a:headEnd/>
          <a:tailEnd/>
        </a:ln>
      </xdr:spPr>
      <xdr:txBody>
        <a:bodyPr vertOverflow="clip" wrap="square" lIns="91440" tIns="45720" rIns="91440" bIns="45720" anchor="ctr" upright="1"/>
        <a:lstStyle/>
        <a:p>
          <a:pPr algn="l" rtl="0">
            <a:lnSpc>
              <a:spcPts val="1300"/>
            </a:lnSpc>
            <a:defRPr sz="1000"/>
          </a:pPr>
          <a:r>
            <a:rPr lang="ru-RU" sz="1300" b="0" i="0" strike="noStrike">
              <a:solidFill>
                <a:srgbClr val="000000"/>
              </a:solidFill>
              <a:latin typeface="Times New Roman"/>
              <a:cs typeface="Times New Roman"/>
            </a:rPr>
            <a:t>Руководитель организации:</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______________________       _________________   / ________________________ /</a:t>
          </a:r>
        </a:p>
        <a:p>
          <a:pPr algn="l" rtl="0">
            <a:lnSpc>
              <a:spcPts val="1300"/>
            </a:lnSpc>
            <a:defRPr sz="1000"/>
          </a:pP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должность</a:t>
          </a: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подпись                                     расшифровка</a:t>
          </a:r>
        </a:p>
        <a:p>
          <a:pPr algn="l" rtl="0">
            <a:lnSpc>
              <a:spcPts val="1300"/>
            </a:lnSpc>
            <a:defRPr sz="1000"/>
          </a:pPr>
          <a:r>
            <a:rPr lang="ru-RU" sz="1200" b="0" i="0" strike="noStrike">
              <a:solidFill>
                <a:srgbClr val="000000"/>
              </a:solidFill>
              <a:latin typeface="Times New Roman"/>
              <a:cs typeface="Times New Roman"/>
            </a:rPr>
            <a:t>		М.П.</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Исполнитель:</a:t>
          </a:r>
        </a:p>
        <a:p>
          <a:pPr algn="l" rtl="0">
            <a:lnSpc>
              <a:spcPts val="1300"/>
            </a:lnSpc>
            <a:defRPr sz="1000"/>
          </a:pPr>
          <a:endParaRPr lang="ru-RU" sz="1200" b="0" i="0" strike="noStrike">
            <a:solidFill>
              <a:srgbClr val="000000"/>
            </a:solidFill>
            <a:latin typeface="Times New Roman" pitchFamily="18" charset="0"/>
            <a:cs typeface="Times New Roman" pitchFamily="18" charset="0"/>
          </a:endParaRPr>
        </a:p>
        <a:p>
          <a:pPr rtl="0"/>
          <a:r>
            <a:rPr lang="ru-RU" sz="1300" b="0" i="0">
              <a:effectLst/>
              <a:latin typeface="Times New Roman" pitchFamily="18" charset="0"/>
              <a:ea typeface="+mn-ea"/>
              <a:cs typeface="Times New Roman" pitchFamily="18" charset="0"/>
            </a:rPr>
            <a:t>______________________       / ________________  /          ___________________</a:t>
          </a:r>
          <a:endParaRPr lang="ru-RU" sz="1300">
            <a:effectLst/>
            <a:latin typeface="Times New Roman" pitchFamily="18" charset="0"/>
            <a:cs typeface="Times New Roman" pitchFamily="18" charset="0"/>
          </a:endParaRPr>
        </a:p>
        <a:p>
          <a:pPr rtl="0"/>
          <a:r>
            <a:rPr lang="ru-RU" sz="1200" b="0" i="0">
              <a:effectLst/>
              <a:latin typeface="Times New Roman" pitchFamily="18" charset="0"/>
              <a:ea typeface="+mn-ea"/>
              <a:cs typeface="Times New Roman" pitchFamily="18" charset="0"/>
            </a:rPr>
            <a:t>             </a:t>
          </a:r>
          <a:r>
            <a:rPr lang="ru-RU" sz="1050" b="0" i="0">
              <a:effectLst/>
              <a:latin typeface="Times New Roman" pitchFamily="18" charset="0"/>
              <a:ea typeface="+mn-ea"/>
              <a:cs typeface="Times New Roman" pitchFamily="18" charset="0"/>
            </a:rPr>
            <a:t>должность                                         расшифровка                                        конт. тел.</a:t>
          </a:r>
          <a:endParaRPr lang="ru-RU" sz="1050">
            <a:effectLst/>
            <a:latin typeface="Times New Roman" pitchFamily="18" charset="0"/>
            <a:cs typeface="Times New Roman" pitchFamily="18" charset="0"/>
          </a:endParaRPr>
        </a:p>
      </xdr:txBody>
    </xdr:sp>
    <xdr:clientData/>
  </xdr:twoCellAnchor>
  <xdr:twoCellAnchor editAs="oneCell">
    <xdr:from>
      <xdr:col>13</xdr:col>
      <xdr:colOff>149678</xdr:colOff>
      <xdr:row>25</xdr:row>
      <xdr:rowOff>1483178</xdr:rowOff>
    </xdr:from>
    <xdr:to>
      <xdr:col>13</xdr:col>
      <xdr:colOff>1632858</xdr:colOff>
      <xdr:row>25</xdr:row>
      <xdr:rowOff>3662426</xdr:rowOff>
    </xdr:to>
    <xdr:pic>
      <xdr:nvPicPr>
        <xdr:cNvPr id="5" name="Рисунок 4"/>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239999" y="10273392"/>
          <a:ext cx="1483180" cy="2179248"/>
        </a:xfrm>
        <a:prstGeom prst="rect">
          <a:avLst/>
        </a:prstGeom>
      </xdr:spPr>
    </xdr:pic>
    <xdr:clientData/>
  </xdr:twoCellAnchor>
  <xdr:twoCellAnchor editAs="oneCell">
    <xdr:from>
      <xdr:col>13</xdr:col>
      <xdr:colOff>81643</xdr:colOff>
      <xdr:row>27</xdr:row>
      <xdr:rowOff>1279072</xdr:rowOff>
    </xdr:from>
    <xdr:to>
      <xdr:col>13</xdr:col>
      <xdr:colOff>1790252</xdr:colOff>
      <xdr:row>27</xdr:row>
      <xdr:rowOff>3565072</xdr:rowOff>
    </xdr:to>
    <xdr:pic>
      <xdr:nvPicPr>
        <xdr:cNvPr id="6" name="Рисунок 5"/>
        <xdr:cNvPicPr>
          <a:picLocks noChangeAspect="1"/>
        </xdr:cNvPicPr>
      </xdr:nvPicPr>
      <xdr:blipFill>
        <a:blip xmlns:r="http://schemas.openxmlformats.org/officeDocument/2006/relationships" r:embed="rId2"/>
        <a:stretch>
          <a:fillRect/>
        </a:stretch>
      </xdr:blipFill>
      <xdr:spPr>
        <a:xfrm>
          <a:off x="15171964" y="14559643"/>
          <a:ext cx="1708609" cy="2286000"/>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W252"/>
  <sheetViews>
    <sheetView tabSelected="1" view="pageBreakPreview" topLeftCell="A15" zoomScale="70" zoomScaleNormal="70" zoomScaleSheetLayoutView="70" workbookViewId="0">
      <selection activeCell="C55" sqref="C55"/>
    </sheetView>
  </sheetViews>
  <sheetFormatPr defaultColWidth="9.140625" defaultRowHeight="15.75" outlineLevelRow="1" x14ac:dyDescent="0.25"/>
  <cols>
    <col min="1" max="1" width="9.7109375" style="4" customWidth="1"/>
    <col min="2" max="2" width="12.7109375" style="10" customWidth="1"/>
    <col min="3" max="3" width="75.7109375" style="3" customWidth="1"/>
    <col min="4" max="6" width="10.7109375" style="5" customWidth="1"/>
    <col min="7" max="7" width="13.7109375" style="9" customWidth="1"/>
    <col min="8" max="9" width="13.7109375" style="3" customWidth="1"/>
    <col min="10" max="10" width="13.7109375" style="6" customWidth="1"/>
    <col min="11" max="13" width="13.7109375" style="7" customWidth="1"/>
    <col min="14" max="14" width="50.7109375" style="17" customWidth="1"/>
    <col min="15" max="15" width="82.28515625" style="6" customWidth="1"/>
    <col min="16" max="16" width="9.28515625" style="6" bestFit="1" customWidth="1"/>
    <col min="17" max="16384" width="9.140625" style="6"/>
  </cols>
  <sheetData>
    <row r="1" spans="1:231" s="39" customFormat="1" ht="13.5" customHeight="1" x14ac:dyDescent="0.25">
      <c r="A1" s="124"/>
      <c r="B1" s="124"/>
      <c r="C1" s="124"/>
      <c r="D1" s="37"/>
      <c r="E1" s="37"/>
      <c r="F1" s="37"/>
      <c r="G1" s="37"/>
      <c r="H1" s="37"/>
      <c r="I1" s="37"/>
      <c r="J1" s="37"/>
      <c r="K1" s="37"/>
      <c r="L1" s="37"/>
      <c r="M1" s="37"/>
      <c r="N1" s="42"/>
      <c r="O1" s="37"/>
      <c r="P1" s="37"/>
      <c r="Q1" s="37"/>
      <c r="R1" s="37"/>
      <c r="S1" s="38"/>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row>
    <row r="2" spans="1:231" s="40" customFormat="1" ht="18.600000000000001" customHeight="1" x14ac:dyDescent="0.25">
      <c r="A2" s="125" t="s">
        <v>70</v>
      </c>
      <c r="B2" s="126"/>
      <c r="C2" s="127"/>
      <c r="D2" s="37"/>
      <c r="E2" s="37"/>
      <c r="F2" s="37"/>
      <c r="G2" s="37"/>
      <c r="H2" s="37"/>
      <c r="I2" s="37"/>
      <c r="J2" s="37"/>
      <c r="K2" s="37"/>
      <c r="L2" s="37"/>
      <c r="M2" s="37"/>
      <c r="N2" s="42"/>
      <c r="O2" s="37"/>
      <c r="P2" s="37"/>
      <c r="Q2" s="37"/>
      <c r="R2" s="37"/>
      <c r="S2" s="38"/>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row>
    <row r="3" spans="1:231" s="40" customFormat="1" ht="15" x14ac:dyDescent="0.2">
      <c r="A3" s="125"/>
      <c r="B3" s="125"/>
      <c r="C3" s="128"/>
      <c r="D3" s="37"/>
      <c r="E3" s="37"/>
      <c r="F3" s="37"/>
      <c r="G3" s="37"/>
      <c r="H3" s="37"/>
      <c r="I3" s="37"/>
      <c r="J3" s="37"/>
      <c r="K3" s="37"/>
      <c r="L3" s="37"/>
      <c r="M3" s="37"/>
      <c r="N3" s="42"/>
      <c r="O3" s="37"/>
      <c r="P3" s="37"/>
      <c r="Q3" s="37"/>
      <c r="R3" s="37"/>
      <c r="S3" s="38"/>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row>
    <row r="4" spans="1:231" s="40" customFormat="1" ht="18" customHeight="1" x14ac:dyDescent="0.2">
      <c r="A4" s="129" t="s">
        <v>71</v>
      </c>
      <c r="B4" s="125"/>
      <c r="C4" s="128"/>
      <c r="D4" s="41"/>
      <c r="E4" s="41"/>
      <c r="F4" s="41"/>
      <c r="G4" s="41"/>
      <c r="H4" s="41"/>
      <c r="I4" s="41"/>
      <c r="J4" s="41"/>
      <c r="K4" s="41"/>
      <c r="L4" s="41"/>
      <c r="M4" s="41"/>
      <c r="N4" s="41"/>
      <c r="O4" s="41"/>
      <c r="P4" s="41"/>
      <c r="Q4" s="41"/>
      <c r="R4" s="41"/>
      <c r="S4" s="41"/>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row>
    <row r="5" spans="1:231" s="40" customFormat="1" ht="18.600000000000001" customHeight="1" x14ac:dyDescent="0.2">
      <c r="A5" s="125"/>
      <c r="B5" s="125"/>
      <c r="C5" s="128"/>
      <c r="D5" s="41"/>
      <c r="E5" s="41"/>
      <c r="F5" s="41"/>
      <c r="G5" s="41"/>
      <c r="H5" s="41"/>
      <c r="I5" s="41"/>
      <c r="J5" s="41"/>
      <c r="K5" s="41"/>
      <c r="L5" s="41"/>
      <c r="M5" s="41"/>
      <c r="N5" s="41"/>
      <c r="O5" s="41"/>
      <c r="P5" s="41"/>
      <c r="Q5" s="41"/>
      <c r="R5" s="41"/>
      <c r="S5" s="41"/>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row>
    <row r="6" spans="1:231" s="3" customFormat="1" ht="15" x14ac:dyDescent="0.25">
      <c r="A6" s="129" t="s">
        <v>82</v>
      </c>
      <c r="B6" s="128"/>
      <c r="C6" s="130"/>
      <c r="D6" s="5"/>
      <c r="E6" s="5"/>
      <c r="F6" s="5"/>
      <c r="G6" s="9"/>
      <c r="H6" s="2"/>
      <c r="I6" s="2"/>
      <c r="J6" s="2"/>
      <c r="K6" s="19"/>
      <c r="L6" s="1"/>
      <c r="M6" s="18"/>
      <c r="N6" s="16"/>
      <c r="O6" s="2"/>
      <c r="P6" s="2"/>
      <c r="Q6" s="2"/>
      <c r="R6" s="2"/>
      <c r="S6" s="2"/>
      <c r="T6" s="2"/>
      <c r="U6" s="2"/>
      <c r="V6" s="2"/>
      <c r="W6" s="2"/>
      <c r="X6" s="14"/>
      <c r="Y6" s="2"/>
      <c r="Z6" s="2"/>
      <c r="AA6" s="2"/>
      <c r="AB6" s="2"/>
      <c r="AC6" s="2"/>
      <c r="AD6" s="2"/>
    </row>
    <row r="7" spans="1:231" s="3" customFormat="1" ht="15" customHeight="1" x14ac:dyDescent="0.25">
      <c r="A7" s="53"/>
      <c r="B7" s="53"/>
      <c r="C7" s="53"/>
      <c r="D7" s="5"/>
      <c r="E7" s="5"/>
      <c r="F7" s="5"/>
      <c r="G7" s="9"/>
      <c r="H7" s="2"/>
      <c r="I7" s="2"/>
      <c r="J7" s="2"/>
      <c r="K7" s="19"/>
      <c r="L7" s="1"/>
      <c r="M7" s="18"/>
      <c r="N7" s="16"/>
      <c r="O7" s="2"/>
      <c r="P7" s="2"/>
      <c r="Q7" s="2"/>
      <c r="R7" s="2"/>
      <c r="S7" s="2"/>
      <c r="T7" s="2"/>
      <c r="U7" s="2"/>
      <c r="V7" s="2"/>
      <c r="W7" s="2"/>
      <c r="X7" s="14"/>
      <c r="Y7" s="2"/>
      <c r="Z7" s="2"/>
      <c r="AA7" s="2"/>
      <c r="AB7" s="2"/>
      <c r="AC7" s="2"/>
      <c r="AD7" s="2"/>
    </row>
    <row r="8" spans="1:231" s="21" customFormat="1" ht="33.75" customHeight="1" x14ac:dyDescent="0.35">
      <c r="A8" s="154" t="s">
        <v>9</v>
      </c>
      <c r="B8" s="154"/>
      <c r="C8" s="154"/>
      <c r="D8" s="154"/>
      <c r="E8" s="154"/>
      <c r="F8" s="154"/>
      <c r="G8" s="154"/>
      <c r="H8" s="154"/>
      <c r="I8" s="154"/>
      <c r="J8" s="154"/>
      <c r="K8" s="154"/>
      <c r="L8" s="154"/>
      <c r="M8" s="154"/>
      <c r="N8" s="154"/>
      <c r="R8" s="22"/>
      <c r="S8" s="22"/>
      <c r="T8" s="22"/>
      <c r="U8" s="22"/>
      <c r="V8" s="22"/>
      <c r="X8" s="23"/>
      <c r="Y8" s="23"/>
      <c r="Z8" s="23"/>
      <c r="AA8" s="23"/>
      <c r="AB8" s="23"/>
      <c r="AC8" s="23"/>
    </row>
    <row r="9" spans="1:231" s="21" customFormat="1" ht="24.95" customHeight="1" x14ac:dyDescent="0.35">
      <c r="A9" s="155" t="s">
        <v>75</v>
      </c>
      <c r="B9" s="155"/>
      <c r="C9" s="155"/>
      <c r="D9" s="155"/>
      <c r="E9" s="155"/>
      <c r="F9" s="155"/>
      <c r="G9" s="155"/>
      <c r="H9" s="155"/>
      <c r="I9" s="155"/>
      <c r="J9" s="155"/>
      <c r="K9" s="155"/>
      <c r="L9" s="155"/>
      <c r="M9" s="155"/>
      <c r="N9" s="155"/>
      <c r="O9" s="47"/>
      <c r="P9" s="47"/>
      <c r="R9" s="24"/>
      <c r="S9" s="24"/>
      <c r="T9" s="24"/>
      <c r="U9" s="24"/>
      <c r="V9" s="24"/>
      <c r="X9" s="23"/>
      <c r="Y9" s="23"/>
      <c r="Z9" s="23"/>
      <c r="AA9" s="23"/>
      <c r="AB9" s="23"/>
      <c r="AC9" s="23"/>
    </row>
    <row r="10" spans="1:231" s="21" customFormat="1" ht="24.95" customHeight="1" x14ac:dyDescent="0.35">
      <c r="A10" s="169" t="s">
        <v>97</v>
      </c>
      <c r="B10" s="169"/>
      <c r="C10" s="169"/>
      <c r="D10" s="169"/>
      <c r="E10" s="169"/>
      <c r="F10" s="169"/>
      <c r="G10" s="169"/>
      <c r="H10" s="169"/>
      <c r="I10" s="169"/>
      <c r="J10" s="169"/>
      <c r="K10" s="169"/>
      <c r="L10" s="169"/>
      <c r="M10" s="169"/>
      <c r="N10" s="169"/>
      <c r="O10" s="47"/>
      <c r="P10" s="47"/>
      <c r="R10" s="24"/>
      <c r="S10" s="24"/>
      <c r="T10" s="24"/>
      <c r="U10" s="24"/>
      <c r="V10" s="24"/>
      <c r="X10" s="23"/>
      <c r="Y10" s="23"/>
      <c r="Z10" s="23"/>
      <c r="AA10" s="23"/>
      <c r="AB10" s="23"/>
      <c r="AC10" s="23"/>
    </row>
    <row r="11" spans="1:231" s="21" customFormat="1" ht="42" customHeight="1" x14ac:dyDescent="0.35">
      <c r="A11" s="155" t="s">
        <v>119</v>
      </c>
      <c r="B11" s="155"/>
      <c r="C11" s="155"/>
      <c r="D11" s="155"/>
      <c r="E11" s="155"/>
      <c r="F11" s="155"/>
      <c r="G11" s="155"/>
      <c r="H11" s="155"/>
      <c r="I11" s="155"/>
      <c r="J11" s="155"/>
      <c r="K11" s="155"/>
      <c r="L11" s="155"/>
      <c r="M11" s="155"/>
      <c r="N11" s="155"/>
      <c r="O11" s="46"/>
      <c r="P11" s="46"/>
      <c r="R11" s="24"/>
      <c r="S11" s="24"/>
      <c r="T11" s="24"/>
      <c r="U11" s="24"/>
      <c r="V11" s="24"/>
      <c r="X11" s="23"/>
      <c r="Y11" s="23"/>
      <c r="Z11" s="23"/>
      <c r="AA11" s="23"/>
      <c r="AB11" s="23"/>
      <c r="AC11" s="23"/>
    </row>
    <row r="12" spans="1:231" s="3" customFormat="1" ht="16.5" thickBot="1" x14ac:dyDescent="0.3">
      <c r="A12" s="28"/>
      <c r="B12" s="25"/>
      <c r="D12" s="5"/>
      <c r="E12" s="5"/>
      <c r="F12" s="5"/>
      <c r="G12" s="8"/>
      <c r="H12" s="20"/>
      <c r="I12" s="26"/>
      <c r="J12" s="26"/>
      <c r="K12" s="33"/>
      <c r="L12" s="33"/>
      <c r="M12" s="34"/>
      <c r="N12" s="36"/>
    </row>
    <row r="13" spans="1:231" s="3" customFormat="1" thickBot="1" x14ac:dyDescent="0.3">
      <c r="A13" s="123"/>
      <c r="B13" s="25" t="s">
        <v>0</v>
      </c>
      <c r="D13" s="5"/>
      <c r="E13" s="5"/>
      <c r="F13" s="5"/>
      <c r="G13" s="8"/>
      <c r="H13" s="20"/>
      <c r="I13" s="26"/>
      <c r="J13" s="26"/>
      <c r="K13" s="33"/>
      <c r="L13" s="27"/>
    </row>
    <row r="14" spans="1:231" s="3" customFormat="1" ht="15" x14ac:dyDescent="0.25">
      <c r="A14" s="28"/>
      <c r="B14" s="25"/>
      <c r="D14" s="5"/>
      <c r="E14" s="5"/>
      <c r="F14" s="5"/>
      <c r="G14" s="8"/>
      <c r="H14" s="20"/>
      <c r="I14" s="26"/>
      <c r="J14" s="26"/>
      <c r="K14" s="33"/>
      <c r="L14" s="27"/>
      <c r="N14" s="141" t="s">
        <v>124</v>
      </c>
    </row>
    <row r="15" spans="1:231" s="3" customFormat="1" thickBot="1" x14ac:dyDescent="0.3">
      <c r="A15" s="28"/>
      <c r="B15" s="25"/>
      <c r="D15" s="5"/>
      <c r="E15" s="5"/>
      <c r="F15" s="5"/>
      <c r="G15" s="8"/>
      <c r="H15" s="20"/>
      <c r="I15" s="26"/>
      <c r="J15" s="26"/>
      <c r="K15" s="33"/>
      <c r="L15" s="27"/>
      <c r="N15" s="141" t="s">
        <v>121</v>
      </c>
    </row>
    <row r="16" spans="1:231" s="45" customFormat="1" ht="30" customHeight="1" x14ac:dyDescent="0.25">
      <c r="A16" s="156" t="s">
        <v>1</v>
      </c>
      <c r="B16" s="158" t="s">
        <v>2</v>
      </c>
      <c r="C16" s="160" t="s">
        <v>7</v>
      </c>
      <c r="D16" s="160" t="s">
        <v>62</v>
      </c>
      <c r="E16" s="160" t="s">
        <v>8</v>
      </c>
      <c r="F16" s="160" t="s">
        <v>63</v>
      </c>
      <c r="G16" s="160" t="s">
        <v>123</v>
      </c>
      <c r="H16" s="162" t="s">
        <v>10</v>
      </c>
      <c r="I16" s="162"/>
      <c r="J16" s="163"/>
      <c r="K16" s="166" t="s">
        <v>11</v>
      </c>
      <c r="L16" s="167"/>
      <c r="M16" s="168"/>
      <c r="N16" s="164" t="s">
        <v>12</v>
      </c>
    </row>
    <row r="17" spans="1:14" s="45" customFormat="1" ht="30" customHeight="1" x14ac:dyDescent="0.25">
      <c r="A17" s="157"/>
      <c r="B17" s="159"/>
      <c r="C17" s="161"/>
      <c r="D17" s="161"/>
      <c r="E17" s="161"/>
      <c r="F17" s="161"/>
      <c r="G17" s="161"/>
      <c r="H17" s="145" t="s">
        <v>3</v>
      </c>
      <c r="I17" s="55" t="s">
        <v>4</v>
      </c>
      <c r="J17" s="56" t="s">
        <v>5</v>
      </c>
      <c r="K17" s="131" t="s">
        <v>3</v>
      </c>
      <c r="L17" s="57" t="s">
        <v>4</v>
      </c>
      <c r="M17" s="58" t="s">
        <v>5</v>
      </c>
      <c r="N17" s="165"/>
    </row>
    <row r="18" spans="1:14" s="106" customFormat="1" ht="17.25" customHeight="1" thickBot="1" x14ac:dyDescent="0.25">
      <c r="A18" s="102">
        <v>1</v>
      </c>
      <c r="B18" s="103">
        <v>2</v>
      </c>
      <c r="C18" s="104">
        <v>3</v>
      </c>
      <c r="D18" s="104">
        <v>4</v>
      </c>
      <c r="E18" s="104">
        <v>5</v>
      </c>
      <c r="F18" s="104">
        <v>6</v>
      </c>
      <c r="G18" s="104">
        <v>7</v>
      </c>
      <c r="H18" s="104">
        <v>8</v>
      </c>
      <c r="I18" s="104">
        <v>9</v>
      </c>
      <c r="J18" s="105">
        <v>10</v>
      </c>
      <c r="K18" s="132">
        <v>11</v>
      </c>
      <c r="L18" s="104">
        <v>12</v>
      </c>
      <c r="M18" s="105">
        <v>13</v>
      </c>
      <c r="N18" s="107">
        <v>14</v>
      </c>
    </row>
    <row r="19" spans="1:14" s="45" customFormat="1" ht="30" customHeight="1" x14ac:dyDescent="0.25">
      <c r="A19" s="72" t="s">
        <v>16</v>
      </c>
      <c r="B19" s="99"/>
      <c r="C19" s="100" t="s">
        <v>17</v>
      </c>
      <c r="D19" s="75"/>
      <c r="E19" s="75"/>
      <c r="F19" s="75"/>
      <c r="G19" s="75"/>
      <c r="H19" s="76"/>
      <c r="I19" s="75"/>
      <c r="J19" s="77"/>
      <c r="K19" s="133">
        <f>SUM(K20:K43)</f>
        <v>0</v>
      </c>
      <c r="L19" s="101">
        <f>SUM(L20:L43)</f>
        <v>0</v>
      </c>
      <c r="M19" s="112">
        <f t="shared" ref="M19:M28" si="0">K19+L19</f>
        <v>0</v>
      </c>
      <c r="N19" s="108"/>
    </row>
    <row r="20" spans="1:14" s="45" customFormat="1" ht="47.25" outlineLevel="1" x14ac:dyDescent="0.25">
      <c r="A20" s="91" t="s">
        <v>18</v>
      </c>
      <c r="B20" s="84" t="s">
        <v>38</v>
      </c>
      <c r="C20" s="81" t="s">
        <v>37</v>
      </c>
      <c r="D20" s="71"/>
      <c r="E20" s="71" t="s">
        <v>20</v>
      </c>
      <c r="F20" s="71"/>
      <c r="G20" s="150">
        <v>3455</v>
      </c>
      <c r="H20" s="82"/>
      <c r="I20" s="83"/>
      <c r="J20" s="80">
        <f t="shared" ref="J20:J28" si="1">H20+I20</f>
        <v>0</v>
      </c>
      <c r="K20" s="134">
        <f t="shared" ref="K20:K43" si="2">G20*H20</f>
        <v>0</v>
      </c>
      <c r="L20" s="78">
        <f t="shared" ref="L20:L43" si="3">G20*I20</f>
        <v>0</v>
      </c>
      <c r="M20" s="79">
        <f t="shared" si="0"/>
        <v>0</v>
      </c>
      <c r="N20" s="109" t="s">
        <v>76</v>
      </c>
    </row>
    <row r="21" spans="1:14" s="45" customFormat="1" ht="47.25" outlineLevel="1" x14ac:dyDescent="0.25">
      <c r="A21" s="91" t="s">
        <v>21</v>
      </c>
      <c r="B21" s="84" t="s">
        <v>38</v>
      </c>
      <c r="C21" s="81" t="s">
        <v>37</v>
      </c>
      <c r="D21" s="71"/>
      <c r="E21" s="71" t="s">
        <v>20</v>
      </c>
      <c r="F21" s="71"/>
      <c r="G21" s="150">
        <v>129</v>
      </c>
      <c r="H21" s="82"/>
      <c r="I21" s="83"/>
      <c r="J21" s="80">
        <f t="shared" si="1"/>
        <v>0</v>
      </c>
      <c r="K21" s="134">
        <f t="shared" si="2"/>
        <v>0</v>
      </c>
      <c r="L21" s="78">
        <f t="shared" si="3"/>
        <v>0</v>
      </c>
      <c r="M21" s="79">
        <f t="shared" si="0"/>
        <v>0</v>
      </c>
      <c r="N21" s="109" t="s">
        <v>98</v>
      </c>
    </row>
    <row r="22" spans="1:14" s="45" customFormat="1" ht="31.5" outlineLevel="1" x14ac:dyDescent="0.25">
      <c r="A22" s="91" t="s">
        <v>22</v>
      </c>
      <c r="B22" s="84" t="s">
        <v>38</v>
      </c>
      <c r="C22" s="81" t="s">
        <v>106</v>
      </c>
      <c r="D22" s="71"/>
      <c r="E22" s="71" t="s">
        <v>20</v>
      </c>
      <c r="F22" s="71"/>
      <c r="G22" s="150">
        <v>48</v>
      </c>
      <c r="H22" s="82"/>
      <c r="I22" s="83"/>
      <c r="J22" s="80">
        <f t="shared" si="1"/>
        <v>0</v>
      </c>
      <c r="K22" s="134">
        <f t="shared" si="2"/>
        <v>0</v>
      </c>
      <c r="L22" s="78">
        <f t="shared" si="3"/>
        <v>0</v>
      </c>
      <c r="M22" s="79">
        <f t="shared" si="0"/>
        <v>0</v>
      </c>
      <c r="N22" s="109" t="s">
        <v>107</v>
      </c>
    </row>
    <row r="23" spans="1:14" s="45" customFormat="1" ht="47.25" outlineLevel="1" x14ac:dyDescent="0.25">
      <c r="A23" s="91" t="s">
        <v>23</v>
      </c>
      <c r="B23" s="84" t="s">
        <v>38</v>
      </c>
      <c r="C23" s="81" t="s">
        <v>108</v>
      </c>
      <c r="D23" s="71"/>
      <c r="E23" s="71" t="s">
        <v>20</v>
      </c>
      <c r="F23" s="71"/>
      <c r="G23" s="150">
        <v>155</v>
      </c>
      <c r="H23" s="82"/>
      <c r="I23" s="83"/>
      <c r="J23" s="80">
        <f t="shared" si="1"/>
        <v>0</v>
      </c>
      <c r="K23" s="134">
        <f t="shared" si="2"/>
        <v>0</v>
      </c>
      <c r="L23" s="78">
        <f t="shared" si="3"/>
        <v>0</v>
      </c>
      <c r="M23" s="79">
        <f t="shared" si="0"/>
        <v>0</v>
      </c>
      <c r="N23" s="109" t="s">
        <v>109</v>
      </c>
    </row>
    <row r="24" spans="1:14" s="45" customFormat="1" ht="47.25" outlineLevel="1" x14ac:dyDescent="0.25">
      <c r="A24" s="91" t="s">
        <v>24</v>
      </c>
      <c r="B24" s="84" t="s">
        <v>38</v>
      </c>
      <c r="C24" s="81" t="s">
        <v>130</v>
      </c>
      <c r="D24" s="71"/>
      <c r="E24" s="71" t="s">
        <v>20</v>
      </c>
      <c r="F24" s="71"/>
      <c r="G24" s="150">
        <v>8</v>
      </c>
      <c r="H24" s="82"/>
      <c r="I24" s="83"/>
      <c r="J24" s="80">
        <f t="shared" si="1"/>
        <v>0</v>
      </c>
      <c r="K24" s="134">
        <f t="shared" si="2"/>
        <v>0</v>
      </c>
      <c r="L24" s="78">
        <f t="shared" si="3"/>
        <v>0</v>
      </c>
      <c r="M24" s="79">
        <f t="shared" si="0"/>
        <v>0</v>
      </c>
      <c r="N24" s="109" t="s">
        <v>100</v>
      </c>
    </row>
    <row r="25" spans="1:14" s="45" customFormat="1" ht="63" outlineLevel="1" x14ac:dyDescent="0.25">
      <c r="A25" s="91" t="s">
        <v>25</v>
      </c>
      <c r="B25" s="84" t="s">
        <v>19</v>
      </c>
      <c r="C25" s="81" t="s">
        <v>83</v>
      </c>
      <c r="D25" s="71"/>
      <c r="E25" s="71" t="s">
        <v>20</v>
      </c>
      <c r="F25" s="71"/>
      <c r="G25" s="150">
        <v>37</v>
      </c>
      <c r="H25" s="82"/>
      <c r="I25" s="83"/>
      <c r="J25" s="80">
        <f t="shared" si="1"/>
        <v>0</v>
      </c>
      <c r="K25" s="134">
        <f t="shared" si="2"/>
        <v>0</v>
      </c>
      <c r="L25" s="78">
        <f t="shared" si="3"/>
        <v>0</v>
      </c>
      <c r="M25" s="79">
        <f t="shared" si="0"/>
        <v>0</v>
      </c>
      <c r="N25" s="109" t="s">
        <v>99</v>
      </c>
    </row>
    <row r="26" spans="1:14" s="45" customFormat="1" ht="306" customHeight="1" outlineLevel="1" x14ac:dyDescent="0.25">
      <c r="A26" s="91" t="s">
        <v>26</v>
      </c>
      <c r="B26" s="84" t="s">
        <v>19</v>
      </c>
      <c r="C26" s="81" t="s">
        <v>78</v>
      </c>
      <c r="D26" s="71"/>
      <c r="E26" s="71" t="s">
        <v>20</v>
      </c>
      <c r="F26" s="71"/>
      <c r="G26" s="150">
        <v>6</v>
      </c>
      <c r="H26" s="82"/>
      <c r="I26" s="83"/>
      <c r="J26" s="80">
        <f t="shared" si="1"/>
        <v>0</v>
      </c>
      <c r="K26" s="134">
        <f t="shared" si="2"/>
        <v>0</v>
      </c>
      <c r="L26" s="78">
        <f t="shared" si="3"/>
        <v>0</v>
      </c>
      <c r="M26" s="79">
        <f t="shared" si="0"/>
        <v>0</v>
      </c>
      <c r="N26" s="153" t="s">
        <v>139</v>
      </c>
    </row>
    <row r="27" spans="1:14" s="45" customFormat="1" ht="47.25" outlineLevel="1" x14ac:dyDescent="0.25">
      <c r="A27" s="91" t="s">
        <v>27</v>
      </c>
      <c r="B27" s="84" t="s">
        <v>19</v>
      </c>
      <c r="C27" s="81" t="s">
        <v>129</v>
      </c>
      <c r="D27" s="71"/>
      <c r="E27" s="71" t="s">
        <v>20</v>
      </c>
      <c r="F27" s="71"/>
      <c r="G27" s="150">
        <v>11</v>
      </c>
      <c r="H27" s="82"/>
      <c r="I27" s="83"/>
      <c r="J27" s="80">
        <f t="shared" si="1"/>
        <v>0</v>
      </c>
      <c r="K27" s="134">
        <f t="shared" si="2"/>
        <v>0</v>
      </c>
      <c r="L27" s="78">
        <f t="shared" si="3"/>
        <v>0</v>
      </c>
      <c r="M27" s="79">
        <f t="shared" si="0"/>
        <v>0</v>
      </c>
      <c r="N27" s="109" t="s">
        <v>132</v>
      </c>
    </row>
    <row r="28" spans="1:14" s="45" customFormat="1" ht="304.5" customHeight="1" outlineLevel="1" x14ac:dyDescent="0.25">
      <c r="A28" s="91" t="s">
        <v>28</v>
      </c>
      <c r="B28" s="84" t="s">
        <v>19</v>
      </c>
      <c r="C28" s="81" t="s">
        <v>79</v>
      </c>
      <c r="D28" s="71"/>
      <c r="E28" s="71" t="s">
        <v>20</v>
      </c>
      <c r="F28" s="71"/>
      <c r="G28" s="150">
        <v>6</v>
      </c>
      <c r="H28" s="82"/>
      <c r="I28" s="83"/>
      <c r="J28" s="80">
        <f t="shared" si="1"/>
        <v>0</v>
      </c>
      <c r="K28" s="134">
        <f t="shared" si="2"/>
        <v>0</v>
      </c>
      <c r="L28" s="78">
        <f t="shared" si="3"/>
        <v>0</v>
      </c>
      <c r="M28" s="79">
        <f t="shared" si="0"/>
        <v>0</v>
      </c>
      <c r="N28" s="153" t="s">
        <v>133</v>
      </c>
    </row>
    <row r="29" spans="1:14" s="45" customFormat="1" ht="63" outlineLevel="1" x14ac:dyDescent="0.25">
      <c r="A29" s="91" t="s">
        <v>29</v>
      </c>
      <c r="B29" s="84" t="s">
        <v>19</v>
      </c>
      <c r="C29" s="81" t="s">
        <v>101</v>
      </c>
      <c r="D29" s="71"/>
      <c r="E29" s="71" t="s">
        <v>20</v>
      </c>
      <c r="F29" s="71"/>
      <c r="G29" s="150">
        <v>8</v>
      </c>
      <c r="H29" s="82"/>
      <c r="I29" s="83"/>
      <c r="J29" s="80">
        <f t="shared" ref="J29" si="4">H29+I29</f>
        <v>0</v>
      </c>
      <c r="K29" s="134">
        <f t="shared" si="2"/>
        <v>0</v>
      </c>
      <c r="L29" s="78">
        <f t="shared" si="3"/>
        <v>0</v>
      </c>
      <c r="M29" s="79">
        <f t="shared" ref="M29" si="5">K29+L29</f>
        <v>0</v>
      </c>
      <c r="N29" s="109" t="s">
        <v>134</v>
      </c>
    </row>
    <row r="30" spans="1:14" s="32" customFormat="1" ht="31.5" outlineLevel="1" x14ac:dyDescent="0.25">
      <c r="A30" s="91" t="s">
        <v>30</v>
      </c>
      <c r="B30" s="84" t="s">
        <v>38</v>
      </c>
      <c r="C30" s="81" t="s">
        <v>102</v>
      </c>
      <c r="D30" s="71"/>
      <c r="E30" s="71" t="s">
        <v>20</v>
      </c>
      <c r="F30" s="71"/>
      <c r="G30" s="150">
        <v>15</v>
      </c>
      <c r="H30" s="82"/>
      <c r="I30" s="83"/>
      <c r="J30" s="80">
        <f>H30+I30</f>
        <v>0</v>
      </c>
      <c r="K30" s="134">
        <f t="shared" si="2"/>
        <v>0</v>
      </c>
      <c r="L30" s="78">
        <f t="shared" si="3"/>
        <v>0</v>
      </c>
      <c r="M30" s="79">
        <f>K30+L30</f>
        <v>0</v>
      </c>
      <c r="N30" s="109" t="s">
        <v>135</v>
      </c>
    </row>
    <row r="31" spans="1:14" s="32" customFormat="1" ht="31.5" outlineLevel="1" x14ac:dyDescent="0.25">
      <c r="A31" s="91" t="s">
        <v>31</v>
      </c>
      <c r="B31" s="84" t="s">
        <v>38</v>
      </c>
      <c r="C31" s="81" t="s">
        <v>110</v>
      </c>
      <c r="D31" s="71"/>
      <c r="E31" s="71" t="s">
        <v>20</v>
      </c>
      <c r="F31" s="71"/>
      <c r="G31" s="150">
        <v>11</v>
      </c>
      <c r="H31" s="82"/>
      <c r="I31" s="83"/>
      <c r="J31" s="80">
        <f t="shared" ref="J31" si="6">H31+I31</f>
        <v>0</v>
      </c>
      <c r="K31" s="134">
        <f t="shared" si="2"/>
        <v>0</v>
      </c>
      <c r="L31" s="78">
        <f t="shared" si="3"/>
        <v>0</v>
      </c>
      <c r="M31" s="79">
        <f t="shared" ref="M31" si="7">K31+L31</f>
        <v>0</v>
      </c>
      <c r="N31" s="109" t="s">
        <v>111</v>
      </c>
    </row>
    <row r="32" spans="1:14" s="32" customFormat="1" ht="47.25" outlineLevel="1" x14ac:dyDescent="0.25">
      <c r="A32" s="91" t="s">
        <v>32</v>
      </c>
      <c r="B32" s="84" t="s">
        <v>38</v>
      </c>
      <c r="C32" s="81" t="s">
        <v>103</v>
      </c>
      <c r="D32" s="71"/>
      <c r="E32" s="71" t="s">
        <v>20</v>
      </c>
      <c r="F32" s="71"/>
      <c r="G32" s="150">
        <v>105</v>
      </c>
      <c r="H32" s="82"/>
      <c r="I32" s="83"/>
      <c r="J32" s="80">
        <f>H32+I32</f>
        <v>0</v>
      </c>
      <c r="K32" s="134">
        <f t="shared" si="2"/>
        <v>0</v>
      </c>
      <c r="L32" s="78">
        <f t="shared" si="3"/>
        <v>0</v>
      </c>
      <c r="M32" s="79">
        <f>K32+L32</f>
        <v>0</v>
      </c>
      <c r="N32" s="109" t="s">
        <v>104</v>
      </c>
    </row>
    <row r="33" spans="1:14" s="32" customFormat="1" ht="63" outlineLevel="1" x14ac:dyDescent="0.25">
      <c r="A33" s="91" t="s">
        <v>33</v>
      </c>
      <c r="B33" s="84" t="s">
        <v>19</v>
      </c>
      <c r="C33" s="81" t="s">
        <v>105</v>
      </c>
      <c r="D33" s="71"/>
      <c r="E33" s="71" t="s">
        <v>20</v>
      </c>
      <c r="F33" s="71"/>
      <c r="G33" s="150">
        <v>6</v>
      </c>
      <c r="H33" s="82"/>
      <c r="I33" s="83"/>
      <c r="J33" s="80">
        <f>H33+I33</f>
        <v>0</v>
      </c>
      <c r="K33" s="134">
        <f t="shared" si="2"/>
        <v>0</v>
      </c>
      <c r="L33" s="78">
        <f t="shared" si="3"/>
        <v>0</v>
      </c>
      <c r="M33" s="79">
        <f>K33+L33</f>
        <v>0</v>
      </c>
      <c r="N33" s="109" t="s">
        <v>136</v>
      </c>
    </row>
    <row r="34" spans="1:14" s="32" customFormat="1" ht="63" outlineLevel="1" x14ac:dyDescent="0.25">
      <c r="A34" s="91" t="s">
        <v>34</v>
      </c>
      <c r="B34" s="84" t="s">
        <v>19</v>
      </c>
      <c r="C34" s="81" t="s">
        <v>112</v>
      </c>
      <c r="D34" s="71"/>
      <c r="E34" s="71" t="s">
        <v>20</v>
      </c>
      <c r="F34" s="71"/>
      <c r="G34" s="150">
        <v>6</v>
      </c>
      <c r="H34" s="82"/>
      <c r="I34" s="83"/>
      <c r="J34" s="80">
        <f>H34+I34</f>
        <v>0</v>
      </c>
      <c r="K34" s="134">
        <f t="shared" si="2"/>
        <v>0</v>
      </c>
      <c r="L34" s="78">
        <f t="shared" si="3"/>
        <v>0</v>
      </c>
      <c r="M34" s="79">
        <f>K34+L34</f>
        <v>0</v>
      </c>
      <c r="N34" s="109" t="s">
        <v>137</v>
      </c>
    </row>
    <row r="35" spans="1:14" s="32" customFormat="1" ht="47.25" outlineLevel="1" x14ac:dyDescent="0.25">
      <c r="A35" s="91" t="s">
        <v>35</v>
      </c>
      <c r="B35" s="84" t="s">
        <v>38</v>
      </c>
      <c r="C35" s="81" t="s">
        <v>113</v>
      </c>
      <c r="D35" s="71"/>
      <c r="E35" s="71" t="s">
        <v>20</v>
      </c>
      <c r="F35" s="71"/>
      <c r="G35" s="150">
        <v>216</v>
      </c>
      <c r="H35" s="82"/>
      <c r="I35" s="83"/>
      <c r="J35" s="80">
        <f t="shared" ref="J35" si="8">H35+I35</f>
        <v>0</v>
      </c>
      <c r="K35" s="134">
        <f t="shared" si="2"/>
        <v>0</v>
      </c>
      <c r="L35" s="78">
        <f t="shared" si="3"/>
        <v>0</v>
      </c>
      <c r="M35" s="79">
        <f t="shared" ref="M35" si="9">K35+L35</f>
        <v>0</v>
      </c>
      <c r="N35" s="109" t="s">
        <v>114</v>
      </c>
    </row>
    <row r="36" spans="1:14" s="32" customFormat="1" ht="63" outlineLevel="1" x14ac:dyDescent="0.25">
      <c r="A36" s="91" t="s">
        <v>36</v>
      </c>
      <c r="B36" s="84" t="s">
        <v>19</v>
      </c>
      <c r="C36" s="81" t="s">
        <v>77</v>
      </c>
      <c r="D36" s="71"/>
      <c r="E36" s="71" t="s">
        <v>20</v>
      </c>
      <c r="F36" s="71"/>
      <c r="G36" s="150">
        <v>6</v>
      </c>
      <c r="H36" s="82"/>
      <c r="I36" s="83"/>
      <c r="J36" s="80">
        <f t="shared" ref="J36" si="10">H36+I36</f>
        <v>0</v>
      </c>
      <c r="K36" s="134">
        <f t="shared" si="2"/>
        <v>0</v>
      </c>
      <c r="L36" s="78">
        <f t="shared" si="3"/>
        <v>0</v>
      </c>
      <c r="M36" s="79">
        <f t="shared" ref="M36" si="11">K36+L36</f>
        <v>0</v>
      </c>
      <c r="N36" s="109" t="s">
        <v>138</v>
      </c>
    </row>
    <row r="37" spans="1:14" s="32" customFormat="1" ht="31.5" outlineLevel="1" x14ac:dyDescent="0.25">
      <c r="A37" s="91" t="s">
        <v>43</v>
      </c>
      <c r="B37" s="84" t="s">
        <v>38</v>
      </c>
      <c r="C37" s="81" t="s">
        <v>115</v>
      </c>
      <c r="D37" s="71"/>
      <c r="E37" s="71" t="s">
        <v>20</v>
      </c>
      <c r="F37" s="71"/>
      <c r="G37" s="150">
        <v>8</v>
      </c>
      <c r="H37" s="82"/>
      <c r="I37" s="83"/>
      <c r="J37" s="80">
        <f t="shared" ref="J37" si="12">H37+I37</f>
        <v>0</v>
      </c>
      <c r="K37" s="134">
        <f t="shared" si="2"/>
        <v>0</v>
      </c>
      <c r="L37" s="78">
        <f t="shared" si="3"/>
        <v>0</v>
      </c>
      <c r="M37" s="79">
        <f t="shared" ref="M37" si="13">K37+L37</f>
        <v>0</v>
      </c>
      <c r="N37" s="109" t="s">
        <v>111</v>
      </c>
    </row>
    <row r="38" spans="1:14" s="32" customFormat="1" ht="47.25" outlineLevel="1" x14ac:dyDescent="0.25">
      <c r="A38" s="91" t="s">
        <v>44</v>
      </c>
      <c r="B38" s="84" t="s">
        <v>38</v>
      </c>
      <c r="C38" s="81" t="s">
        <v>84</v>
      </c>
      <c r="D38" s="71"/>
      <c r="E38" s="71" t="s">
        <v>20</v>
      </c>
      <c r="F38" s="71"/>
      <c r="G38" s="143">
        <f>6+1</f>
        <v>7</v>
      </c>
      <c r="H38" s="82"/>
      <c r="I38" s="83"/>
      <c r="J38" s="80">
        <f t="shared" ref="J38:J42" si="14">H38+I38</f>
        <v>0</v>
      </c>
      <c r="K38" s="134">
        <f t="shared" si="2"/>
        <v>0</v>
      </c>
      <c r="L38" s="78">
        <f t="shared" si="3"/>
        <v>0</v>
      </c>
      <c r="M38" s="79">
        <f t="shared" ref="M38:M42" si="15">K38+L38</f>
        <v>0</v>
      </c>
      <c r="N38" s="109" t="s">
        <v>85</v>
      </c>
    </row>
    <row r="39" spans="1:14" s="32" customFormat="1" ht="47.25" outlineLevel="1" x14ac:dyDescent="0.25">
      <c r="A39" s="91" t="s">
        <v>72</v>
      </c>
      <c r="B39" s="84" t="s">
        <v>38</v>
      </c>
      <c r="C39" s="81" t="s">
        <v>86</v>
      </c>
      <c r="D39" s="71"/>
      <c r="E39" s="71" t="s">
        <v>20</v>
      </c>
      <c r="F39" s="71"/>
      <c r="G39" s="143">
        <f>63+39</f>
        <v>102</v>
      </c>
      <c r="H39" s="82"/>
      <c r="I39" s="83"/>
      <c r="J39" s="80">
        <f t="shared" si="14"/>
        <v>0</v>
      </c>
      <c r="K39" s="134">
        <f t="shared" si="2"/>
        <v>0</v>
      </c>
      <c r="L39" s="78">
        <f t="shared" si="3"/>
        <v>0</v>
      </c>
      <c r="M39" s="79">
        <f t="shared" si="15"/>
        <v>0</v>
      </c>
      <c r="N39" s="109" t="s">
        <v>87</v>
      </c>
    </row>
    <row r="40" spans="1:14" s="32" customFormat="1" ht="31.5" outlineLevel="1" x14ac:dyDescent="0.25">
      <c r="A40" s="91" t="s">
        <v>73</v>
      </c>
      <c r="B40" s="84" t="s">
        <v>38</v>
      </c>
      <c r="C40" s="81" t="s">
        <v>88</v>
      </c>
      <c r="D40" s="71"/>
      <c r="E40" s="71" t="s">
        <v>20</v>
      </c>
      <c r="F40" s="71"/>
      <c r="G40" s="143">
        <f>168+48</f>
        <v>216</v>
      </c>
      <c r="H40" s="82"/>
      <c r="I40" s="83"/>
      <c r="J40" s="80">
        <f t="shared" si="14"/>
        <v>0</v>
      </c>
      <c r="K40" s="134">
        <f t="shared" si="2"/>
        <v>0</v>
      </c>
      <c r="L40" s="78">
        <f t="shared" si="3"/>
        <v>0</v>
      </c>
      <c r="M40" s="79">
        <f t="shared" si="15"/>
        <v>0</v>
      </c>
      <c r="N40" s="109" t="s">
        <v>89</v>
      </c>
    </row>
    <row r="41" spans="1:14" s="32" customFormat="1" ht="47.25" outlineLevel="1" x14ac:dyDescent="0.25">
      <c r="A41" s="91" t="s">
        <v>74</v>
      </c>
      <c r="B41" s="84" t="s">
        <v>38</v>
      </c>
      <c r="C41" s="81" t="s">
        <v>90</v>
      </c>
      <c r="D41" s="71"/>
      <c r="E41" s="71" t="s">
        <v>20</v>
      </c>
      <c r="F41" s="71"/>
      <c r="G41" s="143">
        <v>6</v>
      </c>
      <c r="H41" s="82"/>
      <c r="I41" s="83"/>
      <c r="J41" s="80">
        <f t="shared" si="14"/>
        <v>0</v>
      </c>
      <c r="K41" s="134">
        <f t="shared" si="2"/>
        <v>0</v>
      </c>
      <c r="L41" s="78">
        <f t="shared" si="3"/>
        <v>0</v>
      </c>
      <c r="M41" s="79">
        <f t="shared" si="15"/>
        <v>0</v>
      </c>
      <c r="N41" s="109" t="s">
        <v>91</v>
      </c>
    </row>
    <row r="42" spans="1:14" s="32" customFormat="1" ht="31.5" outlineLevel="1" x14ac:dyDescent="0.25">
      <c r="A42" s="91" t="s">
        <v>80</v>
      </c>
      <c r="B42" s="84" t="s">
        <v>38</v>
      </c>
      <c r="C42" s="81" t="s">
        <v>92</v>
      </c>
      <c r="D42" s="71"/>
      <c r="E42" s="71" t="s">
        <v>20</v>
      </c>
      <c r="F42" s="71"/>
      <c r="G42" s="143">
        <f>12+6</f>
        <v>18</v>
      </c>
      <c r="H42" s="82"/>
      <c r="I42" s="83"/>
      <c r="J42" s="80">
        <f t="shared" si="14"/>
        <v>0</v>
      </c>
      <c r="K42" s="134">
        <f t="shared" si="2"/>
        <v>0</v>
      </c>
      <c r="L42" s="78">
        <f t="shared" si="3"/>
        <v>0</v>
      </c>
      <c r="M42" s="79">
        <f t="shared" si="15"/>
        <v>0</v>
      </c>
      <c r="N42" s="109" t="s">
        <v>93</v>
      </c>
    </row>
    <row r="43" spans="1:14" s="32" customFormat="1" ht="47.25" outlineLevel="1" x14ac:dyDescent="0.25">
      <c r="A43" s="91" t="s">
        <v>95</v>
      </c>
      <c r="B43" s="84" t="s">
        <v>38</v>
      </c>
      <c r="C43" s="81" t="s">
        <v>37</v>
      </c>
      <c r="D43" s="71"/>
      <c r="E43" s="71" t="s">
        <v>20</v>
      </c>
      <c r="F43" s="71"/>
      <c r="G43" s="143">
        <v>20</v>
      </c>
      <c r="H43" s="82"/>
      <c r="I43" s="83"/>
      <c r="J43" s="80">
        <f t="shared" ref="J43" si="16">H43+I43</f>
        <v>0</v>
      </c>
      <c r="K43" s="134">
        <f t="shared" si="2"/>
        <v>0</v>
      </c>
      <c r="L43" s="78">
        <f t="shared" si="3"/>
        <v>0</v>
      </c>
      <c r="M43" s="79">
        <f t="shared" ref="M43" si="17">K43+L43</f>
        <v>0</v>
      </c>
      <c r="N43" s="109" t="s">
        <v>94</v>
      </c>
    </row>
    <row r="44" spans="1:14" s="45" customFormat="1" ht="30" customHeight="1" x14ac:dyDescent="0.25">
      <c r="A44" s="116">
        <v>2</v>
      </c>
      <c r="B44" s="73"/>
      <c r="C44" s="97" t="s">
        <v>60</v>
      </c>
      <c r="D44" s="98"/>
      <c r="E44" s="98"/>
      <c r="F44" s="98"/>
      <c r="G44" s="98"/>
      <c r="H44" s="114"/>
      <c r="I44" s="98"/>
      <c r="J44" s="115"/>
      <c r="K44" s="135">
        <f>SUM(K45:K47)</f>
        <v>0</v>
      </c>
      <c r="L44" s="74">
        <f>SUM(L45:L47)</f>
        <v>0</v>
      </c>
      <c r="M44" s="113">
        <f>L44+K44</f>
        <v>0</v>
      </c>
      <c r="N44" s="110"/>
    </row>
    <row r="45" spans="1:14" s="32" customFormat="1" ht="99.95" customHeight="1" outlineLevel="1" x14ac:dyDescent="0.25">
      <c r="A45" s="91" t="s">
        <v>40</v>
      </c>
      <c r="B45" s="90" t="s">
        <v>54</v>
      </c>
      <c r="C45" s="81" t="s">
        <v>120</v>
      </c>
      <c r="D45" s="71"/>
      <c r="E45" s="93" t="s">
        <v>55</v>
      </c>
      <c r="F45" s="71"/>
      <c r="G45" s="151">
        <v>6898</v>
      </c>
      <c r="H45" s="94"/>
      <c r="I45" s="95"/>
      <c r="J45" s="80">
        <f>H45+I45</f>
        <v>0</v>
      </c>
      <c r="K45" s="136">
        <f>G45*H45</f>
        <v>0</v>
      </c>
      <c r="L45" s="96">
        <f>G45*I45</f>
        <v>0</v>
      </c>
      <c r="M45" s="80">
        <f>K45+L45</f>
        <v>0</v>
      </c>
      <c r="N45" s="122" t="s">
        <v>131</v>
      </c>
    </row>
    <row r="46" spans="1:14" s="32" customFormat="1" ht="99.95" customHeight="1" outlineLevel="1" x14ac:dyDescent="0.25">
      <c r="A46" s="91" t="s">
        <v>61</v>
      </c>
      <c r="B46" s="90" t="s">
        <v>54</v>
      </c>
      <c r="C46" s="81" t="s">
        <v>143</v>
      </c>
      <c r="D46" s="71">
        <v>0.1</v>
      </c>
      <c r="E46" s="93" t="s">
        <v>55</v>
      </c>
      <c r="F46" s="71"/>
      <c r="G46" s="151">
        <v>1980</v>
      </c>
      <c r="H46" s="139"/>
      <c r="I46" s="95"/>
      <c r="J46" s="80">
        <f>H46+I46</f>
        <v>0</v>
      </c>
      <c r="K46" s="142"/>
      <c r="L46" s="71">
        <f>G46*I46</f>
        <v>0</v>
      </c>
      <c r="M46" s="80">
        <f>K46+L46</f>
        <v>0</v>
      </c>
      <c r="N46" s="122" t="s">
        <v>141</v>
      </c>
    </row>
    <row r="47" spans="1:14" s="32" customFormat="1" ht="99.95" customHeight="1" outlineLevel="1" x14ac:dyDescent="0.25">
      <c r="A47" s="91" t="s">
        <v>140</v>
      </c>
      <c r="B47" s="90" t="s">
        <v>54</v>
      </c>
      <c r="C47" s="81" t="s">
        <v>144</v>
      </c>
      <c r="D47" s="71">
        <v>0.05</v>
      </c>
      <c r="E47" s="93" t="s">
        <v>55</v>
      </c>
      <c r="F47" s="71"/>
      <c r="G47" s="151">
        <v>1980</v>
      </c>
      <c r="H47" s="94"/>
      <c r="I47" s="95"/>
      <c r="J47" s="80">
        <f>H47+I47</f>
        <v>0</v>
      </c>
      <c r="K47" s="136">
        <f>G47*H47</f>
        <v>0</v>
      </c>
      <c r="L47" s="96">
        <f>G47*I47</f>
        <v>0</v>
      </c>
      <c r="M47" s="80">
        <f>K47+L47</f>
        <v>0</v>
      </c>
      <c r="N47" s="122" t="s">
        <v>142</v>
      </c>
    </row>
    <row r="48" spans="1:14" s="45" customFormat="1" ht="30" customHeight="1" x14ac:dyDescent="0.25">
      <c r="A48" s="116" t="s">
        <v>64</v>
      </c>
      <c r="B48" s="73"/>
      <c r="C48" s="97" t="s">
        <v>39</v>
      </c>
      <c r="D48" s="98"/>
      <c r="E48" s="98"/>
      <c r="F48" s="98"/>
      <c r="G48" s="98"/>
      <c r="H48" s="114"/>
      <c r="I48" s="98"/>
      <c r="J48" s="115"/>
      <c r="K48" s="135">
        <f>SUM(K49:K50)</f>
        <v>0</v>
      </c>
      <c r="L48" s="74">
        <f>SUM(L49:L50)</f>
        <v>0</v>
      </c>
      <c r="M48" s="113">
        <f t="shared" ref="M48:M54" si="18">K48+L48</f>
        <v>0</v>
      </c>
      <c r="N48" s="110"/>
    </row>
    <row r="49" spans="1:14" s="32" customFormat="1" ht="30" customHeight="1" outlineLevel="1" x14ac:dyDescent="0.25">
      <c r="A49" s="91" t="s">
        <v>47</v>
      </c>
      <c r="B49" s="84" t="s">
        <v>41</v>
      </c>
      <c r="C49" s="81" t="s">
        <v>116</v>
      </c>
      <c r="D49" s="71"/>
      <c r="E49" s="71" t="s">
        <v>20</v>
      </c>
      <c r="F49" s="71"/>
      <c r="G49" s="150">
        <v>14</v>
      </c>
      <c r="H49" s="82"/>
      <c r="I49" s="83"/>
      <c r="J49" s="80">
        <f>H49+I49</f>
        <v>0</v>
      </c>
      <c r="K49" s="134">
        <f>G49*H49</f>
        <v>0</v>
      </c>
      <c r="L49" s="78">
        <f>G49*I49</f>
        <v>0</v>
      </c>
      <c r="M49" s="79">
        <f t="shared" si="18"/>
        <v>0</v>
      </c>
      <c r="N49" s="138" t="s">
        <v>96</v>
      </c>
    </row>
    <row r="50" spans="1:14" s="32" customFormat="1" ht="30" customHeight="1" outlineLevel="1" x14ac:dyDescent="0.25">
      <c r="A50" s="91" t="s">
        <v>65</v>
      </c>
      <c r="B50" s="84" t="s">
        <v>41</v>
      </c>
      <c r="C50" s="81" t="s">
        <v>117</v>
      </c>
      <c r="D50" s="71"/>
      <c r="E50" s="71" t="s">
        <v>20</v>
      </c>
      <c r="F50" s="71"/>
      <c r="G50" s="150">
        <v>3</v>
      </c>
      <c r="H50" s="82"/>
      <c r="I50" s="83"/>
      <c r="J50" s="80">
        <f>H50+I50</f>
        <v>0</v>
      </c>
      <c r="K50" s="134">
        <f>G50*H50</f>
        <v>0</v>
      </c>
      <c r="L50" s="78">
        <f>G50*I50</f>
        <v>0</v>
      </c>
      <c r="M50" s="79">
        <f t="shared" si="18"/>
        <v>0</v>
      </c>
      <c r="N50" s="138" t="s">
        <v>96</v>
      </c>
    </row>
    <row r="51" spans="1:14" s="45" customFormat="1" ht="30" customHeight="1" x14ac:dyDescent="0.25">
      <c r="A51" s="116" t="s">
        <v>66</v>
      </c>
      <c r="B51" s="73"/>
      <c r="C51" s="97" t="s">
        <v>68</v>
      </c>
      <c r="D51" s="98"/>
      <c r="E51" s="98"/>
      <c r="F51" s="98"/>
      <c r="G51" s="98"/>
      <c r="H51" s="114"/>
      <c r="I51" s="98"/>
      <c r="J51" s="115"/>
      <c r="K51" s="135">
        <f>SUM(K52:K52)</f>
        <v>0</v>
      </c>
      <c r="L51" s="74">
        <f>SUM(L52:L52)</f>
        <v>0</v>
      </c>
      <c r="M51" s="113">
        <f t="shared" si="18"/>
        <v>0</v>
      </c>
      <c r="N51" s="110"/>
    </row>
    <row r="52" spans="1:14" s="32" customFormat="1" ht="30" customHeight="1" outlineLevel="1" x14ac:dyDescent="0.25">
      <c r="A52" s="91" t="s">
        <v>53</v>
      </c>
      <c r="B52" s="90" t="s">
        <v>45</v>
      </c>
      <c r="C52" s="81" t="s">
        <v>122</v>
      </c>
      <c r="D52" s="93"/>
      <c r="E52" s="93" t="s">
        <v>55</v>
      </c>
      <c r="F52" s="71"/>
      <c r="G52" s="151">
        <f>197+24+541</f>
        <v>762</v>
      </c>
      <c r="H52" s="82"/>
      <c r="I52" s="83"/>
      <c r="J52" s="80">
        <f>H52+I52</f>
        <v>0</v>
      </c>
      <c r="K52" s="134">
        <f>G52*H52</f>
        <v>0</v>
      </c>
      <c r="L52" s="78">
        <f>G52*I52</f>
        <v>0</v>
      </c>
      <c r="M52" s="79">
        <f t="shared" si="18"/>
        <v>0</v>
      </c>
      <c r="N52" s="122" t="s">
        <v>118</v>
      </c>
    </row>
    <row r="53" spans="1:14" s="45" customFormat="1" ht="30" hidden="1" customHeight="1" x14ac:dyDescent="0.25">
      <c r="A53" s="116" t="s">
        <v>67</v>
      </c>
      <c r="B53" s="73"/>
      <c r="C53" s="97" t="s">
        <v>57</v>
      </c>
      <c r="D53" s="98"/>
      <c r="E53" s="98"/>
      <c r="F53" s="98"/>
      <c r="G53" s="98"/>
      <c r="H53" s="114"/>
      <c r="I53" s="98"/>
      <c r="J53" s="115"/>
      <c r="K53" s="135">
        <f>SUM(K54)</f>
        <v>0</v>
      </c>
      <c r="L53" s="74">
        <f>SUM(L54)</f>
        <v>0</v>
      </c>
      <c r="M53" s="113">
        <f t="shared" si="18"/>
        <v>0</v>
      </c>
      <c r="N53" s="110"/>
    </row>
    <row r="54" spans="1:14" s="32" customFormat="1" ht="63" outlineLevel="1" x14ac:dyDescent="0.25">
      <c r="A54" s="91" t="s">
        <v>56</v>
      </c>
      <c r="B54" s="90" t="s">
        <v>54</v>
      </c>
      <c r="C54" s="81" t="s">
        <v>59</v>
      </c>
      <c r="D54" s="89"/>
      <c r="E54" s="89" t="s">
        <v>55</v>
      </c>
      <c r="F54" s="89"/>
      <c r="G54" s="71">
        <v>7</v>
      </c>
      <c r="H54" s="82"/>
      <c r="I54" s="83"/>
      <c r="J54" s="80">
        <f>H54+I54</f>
        <v>0</v>
      </c>
      <c r="K54" s="134">
        <f>G54*H54</f>
        <v>0</v>
      </c>
      <c r="L54" s="78">
        <f>G54*I54</f>
        <v>0</v>
      </c>
      <c r="M54" s="79">
        <f t="shared" si="18"/>
        <v>0</v>
      </c>
      <c r="N54" s="111" t="s">
        <v>58</v>
      </c>
    </row>
    <row r="55" spans="1:14" s="45" customFormat="1" ht="30" customHeight="1" x14ac:dyDescent="0.25">
      <c r="A55" s="116" t="s">
        <v>67</v>
      </c>
      <c r="B55" s="73"/>
      <c r="C55" s="97" t="s">
        <v>42</v>
      </c>
      <c r="D55" s="98"/>
      <c r="E55" s="98"/>
      <c r="F55" s="98"/>
      <c r="G55" s="98"/>
      <c r="H55" s="114"/>
      <c r="I55" s="98"/>
      <c r="J55" s="115"/>
      <c r="K55" s="135">
        <f>SUM(K56)</f>
        <v>0</v>
      </c>
      <c r="L55" s="74">
        <f>SUM(L56)</f>
        <v>0</v>
      </c>
      <c r="M55" s="113">
        <f>L55+K55</f>
        <v>0</v>
      </c>
      <c r="N55" s="108"/>
    </row>
    <row r="56" spans="1:14" s="32" customFormat="1" ht="32.25" outlineLevel="1" thickBot="1" x14ac:dyDescent="0.3">
      <c r="A56" s="92" t="s">
        <v>56</v>
      </c>
      <c r="B56" s="117" t="s">
        <v>45</v>
      </c>
      <c r="C56" s="85" t="s">
        <v>69</v>
      </c>
      <c r="D56" s="86"/>
      <c r="E56" s="86" t="s">
        <v>46</v>
      </c>
      <c r="F56" s="86"/>
      <c r="G56" s="152">
        <v>1</v>
      </c>
      <c r="H56" s="146"/>
      <c r="I56" s="147"/>
      <c r="J56" s="148">
        <f>H56+I56</f>
        <v>0</v>
      </c>
      <c r="K56" s="137">
        <f>G56*H56</f>
        <v>0</v>
      </c>
      <c r="L56" s="87">
        <f>G56*I56</f>
        <v>0</v>
      </c>
      <c r="M56" s="88">
        <f>L56+K56</f>
        <v>0</v>
      </c>
      <c r="N56" s="118" t="s">
        <v>48</v>
      </c>
    </row>
    <row r="57" spans="1:14" s="3" customFormat="1" ht="30" customHeight="1" thickBot="1" x14ac:dyDescent="0.3">
      <c r="A57" s="119"/>
      <c r="B57" s="35"/>
      <c r="C57" s="120" t="s">
        <v>14</v>
      </c>
      <c r="D57" s="59"/>
      <c r="E57" s="59"/>
      <c r="F57" s="59"/>
      <c r="G57" s="149"/>
      <c r="H57" s="59"/>
      <c r="I57" s="59"/>
      <c r="J57" s="60"/>
      <c r="K57" s="144">
        <f>K19+K44+K48+K51+K53+K55</f>
        <v>0</v>
      </c>
      <c r="L57" s="61">
        <f>L19+L44+L48+L51+L53+L55</f>
        <v>0</v>
      </c>
      <c r="M57" s="62">
        <f>L57+K57</f>
        <v>0</v>
      </c>
      <c r="N57" s="121"/>
    </row>
    <row r="58" spans="1:14" s="3" customFormat="1" ht="19.899999999999999" customHeight="1" x14ac:dyDescent="0.25">
      <c r="A58" s="48"/>
      <c r="B58" s="51"/>
      <c r="C58" s="48"/>
      <c r="D58" s="48"/>
      <c r="E58" s="48"/>
      <c r="F58" s="48"/>
      <c r="G58" s="48"/>
      <c r="H58" s="48"/>
      <c r="I58" s="48"/>
      <c r="J58" s="48"/>
      <c r="K58" s="49"/>
      <c r="L58" s="49"/>
      <c r="M58" s="49"/>
      <c r="N58" s="50"/>
    </row>
    <row r="59" spans="1:14" s="3" customFormat="1" ht="20.25" customHeight="1" x14ac:dyDescent="0.25">
      <c r="A59" s="63"/>
      <c r="B59" s="30" t="s">
        <v>13</v>
      </c>
      <c r="C59" s="64"/>
      <c r="D59" s="64"/>
      <c r="E59" s="64"/>
      <c r="F59" s="64"/>
      <c r="G59" s="64"/>
      <c r="H59" s="140"/>
      <c r="I59" s="140"/>
      <c r="J59" s="64"/>
      <c r="K59" s="65"/>
      <c r="L59" s="65"/>
      <c r="M59" s="65"/>
      <c r="N59" s="50"/>
    </row>
    <row r="60" spans="1:14" s="3" customFormat="1" ht="15" customHeight="1" x14ac:dyDescent="0.25">
      <c r="A60" s="63"/>
      <c r="B60" s="51"/>
      <c r="C60" s="64"/>
      <c r="D60" s="64"/>
      <c r="E60" s="64"/>
      <c r="F60" s="64"/>
      <c r="G60" s="64"/>
      <c r="H60" s="64"/>
      <c r="I60" s="64"/>
      <c r="J60" s="64"/>
      <c r="K60" s="65"/>
      <c r="L60" s="65"/>
      <c r="M60" s="65"/>
      <c r="N60" s="50"/>
    </row>
    <row r="61" spans="1:14" s="3" customFormat="1" ht="21" customHeight="1" x14ac:dyDescent="0.25">
      <c r="A61" s="63"/>
      <c r="B61" s="30" t="s">
        <v>15</v>
      </c>
      <c r="C61" s="64"/>
      <c r="D61" s="64"/>
      <c r="E61" s="64"/>
      <c r="F61" s="64"/>
      <c r="G61" s="64"/>
      <c r="H61" s="64"/>
      <c r="I61" s="64"/>
      <c r="J61" s="64"/>
      <c r="K61" s="65"/>
      <c r="L61" s="65"/>
      <c r="M61" s="65"/>
      <c r="N61" s="50"/>
    </row>
    <row r="62" spans="1:14" s="3" customFormat="1" ht="15" customHeight="1" x14ac:dyDescent="0.25">
      <c r="A62" s="63"/>
      <c r="B62" s="51"/>
      <c r="C62" s="64"/>
      <c r="D62" s="64"/>
      <c r="E62" s="64"/>
      <c r="F62" s="64"/>
      <c r="G62" s="64"/>
      <c r="H62" s="64"/>
      <c r="I62" s="64"/>
      <c r="J62" s="64"/>
      <c r="K62" s="65"/>
      <c r="L62" s="65"/>
      <c r="M62" s="65"/>
      <c r="N62" s="50"/>
    </row>
    <row r="63" spans="1:14" s="3" customFormat="1" x14ac:dyDescent="0.25">
      <c r="A63" s="48"/>
      <c r="B63" s="29" t="s">
        <v>6</v>
      </c>
      <c r="C63" s="48"/>
      <c r="D63" s="48"/>
      <c r="E63" s="48"/>
      <c r="F63" s="48"/>
      <c r="G63" s="48"/>
      <c r="H63" s="48"/>
      <c r="I63" s="48"/>
      <c r="J63" s="48"/>
      <c r="K63" s="49"/>
      <c r="L63" s="49"/>
      <c r="M63" s="49"/>
      <c r="N63" s="50"/>
    </row>
    <row r="64" spans="1:14" s="3" customFormat="1" x14ac:dyDescent="0.25">
      <c r="A64" s="48"/>
      <c r="B64" s="51"/>
      <c r="C64" s="48"/>
      <c r="D64" s="48"/>
      <c r="E64" s="48"/>
      <c r="F64" s="48"/>
      <c r="G64" s="48"/>
      <c r="H64" s="48"/>
      <c r="I64" s="48"/>
      <c r="J64" s="48"/>
      <c r="K64" s="49"/>
      <c r="L64" s="49"/>
      <c r="M64" s="49"/>
      <c r="N64" s="50"/>
    </row>
    <row r="65" spans="1:30" s="17" customFormat="1" ht="39.950000000000003" customHeight="1" x14ac:dyDescent="0.2">
      <c r="A65" s="52">
        <v>1</v>
      </c>
      <c r="B65" s="170" t="s">
        <v>125</v>
      </c>
      <c r="C65" s="170"/>
      <c r="D65" s="170"/>
      <c r="E65" s="170"/>
      <c r="F65" s="170"/>
      <c r="G65" s="170"/>
      <c r="H65" s="170"/>
      <c r="I65" s="170"/>
      <c r="J65" s="170"/>
      <c r="K65" s="170"/>
      <c r="L65" s="170"/>
      <c r="M65" s="170"/>
      <c r="N65" s="170"/>
    </row>
    <row r="66" spans="1:30" s="17" customFormat="1" ht="20.100000000000001" customHeight="1" x14ac:dyDescent="0.2">
      <c r="A66" s="52">
        <v>2</v>
      </c>
      <c r="B66" s="175" t="s">
        <v>146</v>
      </c>
      <c r="C66" s="175"/>
      <c r="D66" s="175"/>
      <c r="E66" s="175"/>
      <c r="F66" s="175"/>
      <c r="G66" s="175"/>
      <c r="H66" s="175"/>
      <c r="I66" s="175"/>
      <c r="J66" s="175"/>
      <c r="K66" s="175"/>
      <c r="L66" s="175"/>
      <c r="M66" s="175"/>
      <c r="N66" s="175"/>
    </row>
    <row r="67" spans="1:30" s="17" customFormat="1" ht="19.5" customHeight="1" x14ac:dyDescent="0.2">
      <c r="A67" s="52">
        <v>3</v>
      </c>
      <c r="B67" s="170" t="s">
        <v>49</v>
      </c>
      <c r="C67" s="170"/>
      <c r="D67" s="170"/>
      <c r="E67" s="170"/>
      <c r="F67" s="170"/>
      <c r="G67" s="170"/>
      <c r="H67" s="170"/>
      <c r="I67" s="170"/>
      <c r="J67" s="170"/>
      <c r="K67" s="170"/>
      <c r="L67" s="170"/>
      <c r="M67" s="170"/>
      <c r="N67" s="170"/>
    </row>
    <row r="68" spans="1:30" s="17" customFormat="1" ht="237.75" customHeight="1" x14ac:dyDescent="0.2">
      <c r="A68" s="52">
        <v>4</v>
      </c>
      <c r="B68" s="171" t="s">
        <v>126</v>
      </c>
      <c r="C68" s="171"/>
      <c r="D68" s="171"/>
      <c r="E68" s="171"/>
      <c r="F68" s="171"/>
      <c r="G68" s="171"/>
      <c r="H68" s="171"/>
      <c r="I68" s="171"/>
      <c r="J68" s="171"/>
      <c r="K68" s="171"/>
      <c r="L68" s="171"/>
      <c r="M68" s="171"/>
      <c r="N68" s="171"/>
      <c r="O68" s="70"/>
      <c r="P68" s="70"/>
      <c r="Q68" s="70"/>
      <c r="R68" s="70"/>
      <c r="S68" s="70"/>
      <c r="T68" s="70"/>
      <c r="U68" s="70"/>
      <c r="V68" s="70"/>
      <c r="W68" s="70"/>
      <c r="X68" s="70"/>
      <c r="Y68" s="70"/>
      <c r="Z68" s="70"/>
      <c r="AA68" s="70"/>
      <c r="AB68" s="70"/>
      <c r="AC68" s="70"/>
    </row>
    <row r="69" spans="1:30" s="3" customFormat="1" ht="50.1" customHeight="1" x14ac:dyDescent="0.25">
      <c r="A69" s="52">
        <v>5</v>
      </c>
      <c r="B69" s="171" t="s">
        <v>127</v>
      </c>
      <c r="C69" s="171"/>
      <c r="D69" s="171"/>
      <c r="E69" s="171"/>
      <c r="F69" s="171"/>
      <c r="G69" s="171"/>
      <c r="H69" s="171"/>
      <c r="I69" s="171"/>
      <c r="J69" s="171"/>
      <c r="K69" s="171"/>
      <c r="L69" s="171"/>
      <c r="M69" s="171"/>
      <c r="N69" s="171"/>
      <c r="O69" s="32"/>
      <c r="P69" s="32"/>
      <c r="Q69" s="32"/>
      <c r="R69" s="32"/>
      <c r="S69" s="32"/>
      <c r="T69" s="32"/>
      <c r="U69" s="32"/>
      <c r="V69" s="32"/>
      <c r="W69" s="32"/>
      <c r="X69" s="32"/>
      <c r="Y69" s="32"/>
      <c r="Z69" s="32"/>
      <c r="AA69" s="32"/>
      <c r="AB69" s="32"/>
      <c r="AC69" s="32"/>
    </row>
    <row r="70" spans="1:30" s="3" customFormat="1" ht="312.75" customHeight="1" x14ac:dyDescent="0.25">
      <c r="A70" s="52">
        <v>6</v>
      </c>
      <c r="B70" s="171" t="s">
        <v>81</v>
      </c>
      <c r="C70" s="171"/>
      <c r="D70" s="171"/>
      <c r="E70" s="171"/>
      <c r="F70" s="171"/>
      <c r="G70" s="171"/>
      <c r="H70" s="171"/>
      <c r="I70" s="171"/>
      <c r="J70" s="171"/>
      <c r="K70" s="171"/>
      <c r="L70" s="171"/>
      <c r="M70" s="171"/>
      <c r="N70" s="171"/>
      <c r="O70" s="32"/>
      <c r="P70" s="32"/>
      <c r="Q70" s="32"/>
      <c r="R70" s="32"/>
      <c r="S70" s="32"/>
      <c r="T70" s="32"/>
      <c r="U70" s="32"/>
      <c r="V70" s="32"/>
      <c r="W70" s="32"/>
      <c r="X70" s="32"/>
      <c r="Y70" s="32"/>
      <c r="Z70" s="32"/>
      <c r="AA70" s="32"/>
      <c r="AB70" s="32"/>
      <c r="AC70" s="32"/>
    </row>
    <row r="71" spans="1:30" s="3" customFormat="1" ht="75" customHeight="1" x14ac:dyDescent="0.25">
      <c r="A71" s="52"/>
      <c r="B71" s="176" t="s">
        <v>145</v>
      </c>
      <c r="C71" s="171"/>
      <c r="D71" s="171"/>
      <c r="E71" s="171"/>
      <c r="F71" s="171"/>
      <c r="G71" s="171"/>
      <c r="H71" s="171"/>
      <c r="I71" s="171"/>
      <c r="J71" s="171"/>
      <c r="K71" s="171"/>
      <c r="L71" s="171"/>
      <c r="M71" s="171"/>
      <c r="N71" s="171"/>
      <c r="O71" s="32"/>
      <c r="P71" s="32"/>
      <c r="Q71" s="32"/>
      <c r="R71" s="32"/>
      <c r="S71" s="32"/>
      <c r="T71" s="32"/>
      <c r="U71" s="32"/>
      <c r="V71" s="32"/>
      <c r="W71" s="32"/>
      <c r="X71" s="32"/>
      <c r="Y71" s="32"/>
      <c r="Z71" s="32"/>
      <c r="AA71" s="32"/>
      <c r="AB71" s="32"/>
      <c r="AC71" s="32"/>
    </row>
    <row r="72" spans="1:30" ht="54.95" customHeight="1" x14ac:dyDescent="0.25">
      <c r="A72" s="52">
        <v>7</v>
      </c>
      <c r="B72" s="172" t="s">
        <v>128</v>
      </c>
      <c r="C72" s="173"/>
      <c r="D72" s="173"/>
      <c r="E72" s="173"/>
      <c r="F72" s="173"/>
      <c r="G72" s="173"/>
      <c r="H72" s="173"/>
      <c r="I72" s="173"/>
      <c r="J72" s="173"/>
      <c r="K72" s="173"/>
      <c r="L72" s="173"/>
      <c r="M72" s="173"/>
      <c r="N72" s="173"/>
      <c r="O72" s="32"/>
      <c r="P72" s="32"/>
      <c r="Q72" s="32"/>
      <c r="R72" s="32"/>
      <c r="S72" s="32"/>
      <c r="T72" s="32"/>
      <c r="U72" s="32"/>
      <c r="V72" s="32"/>
      <c r="W72" s="32"/>
      <c r="X72" s="32"/>
      <c r="Y72" s="32"/>
      <c r="Z72" s="32"/>
      <c r="AA72" s="32"/>
      <c r="AB72" s="32"/>
      <c r="AC72" s="32"/>
      <c r="AD72" s="3"/>
    </row>
    <row r="73" spans="1:30" ht="20.100000000000001" customHeight="1" x14ac:dyDescent="0.25">
      <c r="A73" s="52">
        <v>8</v>
      </c>
      <c r="B73" s="172" t="s">
        <v>50</v>
      </c>
      <c r="C73" s="173"/>
      <c r="D73" s="173"/>
      <c r="E73" s="173"/>
      <c r="F73" s="173"/>
      <c r="G73" s="173"/>
      <c r="H73" s="173"/>
      <c r="I73" s="173"/>
      <c r="J73" s="173"/>
      <c r="K73" s="173"/>
      <c r="L73" s="173"/>
      <c r="M73" s="173"/>
      <c r="N73" s="173"/>
      <c r="O73" s="32"/>
      <c r="P73" s="32"/>
      <c r="Q73" s="32"/>
      <c r="R73" s="32"/>
      <c r="S73" s="32"/>
      <c r="T73" s="32"/>
      <c r="U73" s="32"/>
      <c r="V73" s="32"/>
      <c r="W73" s="32"/>
      <c r="X73" s="32"/>
      <c r="Y73" s="32"/>
      <c r="Z73" s="32"/>
      <c r="AA73" s="32"/>
      <c r="AB73" s="32"/>
      <c r="AC73" s="32"/>
      <c r="AD73" s="3"/>
    </row>
    <row r="74" spans="1:30" s="3" customFormat="1" ht="20.100000000000001" customHeight="1" x14ac:dyDescent="0.25">
      <c r="A74" s="52">
        <v>9</v>
      </c>
      <c r="B74" s="172" t="s">
        <v>51</v>
      </c>
      <c r="C74" s="173"/>
      <c r="D74" s="173"/>
      <c r="E74" s="173"/>
      <c r="F74" s="173"/>
      <c r="G74" s="173"/>
      <c r="H74" s="173"/>
      <c r="I74" s="173"/>
      <c r="J74" s="173"/>
      <c r="K74" s="173"/>
      <c r="L74" s="173"/>
      <c r="M74" s="173"/>
      <c r="N74" s="173"/>
      <c r="O74" s="32"/>
      <c r="P74" s="32"/>
      <c r="Q74" s="32"/>
      <c r="R74" s="32"/>
      <c r="S74" s="32"/>
      <c r="T74" s="32"/>
      <c r="U74" s="32"/>
      <c r="V74" s="32"/>
      <c r="W74" s="32"/>
      <c r="X74" s="32"/>
      <c r="Y74" s="32"/>
      <c r="Z74" s="32"/>
      <c r="AA74" s="32"/>
      <c r="AB74" s="32"/>
      <c r="AC74" s="32"/>
    </row>
    <row r="75" spans="1:30" s="3" customFormat="1" ht="20.100000000000001" customHeight="1" x14ac:dyDescent="0.25">
      <c r="A75" s="52">
        <v>10</v>
      </c>
      <c r="B75" s="172" t="s">
        <v>52</v>
      </c>
      <c r="C75" s="172"/>
      <c r="D75" s="172"/>
      <c r="E75" s="172"/>
      <c r="F75" s="172"/>
      <c r="G75" s="172"/>
      <c r="H75" s="172"/>
      <c r="I75" s="172"/>
      <c r="J75" s="172"/>
      <c r="K75" s="172"/>
      <c r="L75" s="172"/>
      <c r="M75" s="172"/>
      <c r="N75" s="172"/>
      <c r="O75" s="32"/>
      <c r="P75" s="32"/>
      <c r="Q75" s="32"/>
      <c r="R75" s="32"/>
      <c r="S75" s="32"/>
      <c r="T75" s="32"/>
      <c r="U75" s="32"/>
      <c r="V75" s="32"/>
      <c r="W75" s="32"/>
      <c r="X75" s="32"/>
      <c r="Y75" s="32"/>
      <c r="Z75" s="32"/>
      <c r="AA75" s="32"/>
      <c r="AB75" s="32"/>
      <c r="AC75" s="32"/>
    </row>
    <row r="76" spans="1:30" s="17" customFormat="1" ht="15" customHeight="1" x14ac:dyDescent="0.25">
      <c r="A76" s="45"/>
      <c r="B76" s="67"/>
      <c r="C76" s="67"/>
      <c r="D76" s="45"/>
      <c r="E76" s="45"/>
      <c r="F76" s="45"/>
      <c r="G76" s="45"/>
      <c r="H76" s="45"/>
      <c r="I76" s="45"/>
      <c r="J76" s="45"/>
      <c r="K76" s="45"/>
      <c r="L76" s="45"/>
      <c r="M76" s="45"/>
      <c r="N76" s="31"/>
      <c r="O76" s="6"/>
      <c r="P76" s="6"/>
      <c r="Q76" s="6"/>
      <c r="R76" s="6"/>
      <c r="S76" s="6"/>
      <c r="T76" s="6"/>
      <c r="U76" s="6"/>
      <c r="V76" s="6"/>
      <c r="W76" s="6"/>
      <c r="X76" s="6"/>
      <c r="Y76" s="6"/>
      <c r="Z76" s="6"/>
      <c r="AA76" s="6"/>
      <c r="AB76" s="6"/>
      <c r="AC76" s="6"/>
      <c r="AD76" s="6"/>
    </row>
    <row r="77" spans="1:30" s="17" customFormat="1" ht="15" customHeight="1" x14ac:dyDescent="0.25">
      <c r="A77" s="45"/>
      <c r="B77" s="67"/>
      <c r="C77" s="67"/>
      <c r="D77" s="45"/>
      <c r="E77" s="45"/>
      <c r="F77" s="45"/>
      <c r="G77" s="45"/>
      <c r="H77" s="53"/>
      <c r="I77" s="53"/>
      <c r="J77" s="53"/>
      <c r="K77" s="45"/>
      <c r="L77" s="45"/>
      <c r="M77" s="45"/>
      <c r="N77" s="31"/>
      <c r="O77" s="6"/>
      <c r="P77" s="6"/>
      <c r="Q77" s="6"/>
      <c r="R77" s="6"/>
      <c r="S77" s="6"/>
      <c r="T77" s="6"/>
      <c r="U77" s="6"/>
      <c r="V77" s="6"/>
      <c r="W77" s="6"/>
      <c r="X77" s="6"/>
      <c r="Y77" s="6"/>
      <c r="Z77" s="6"/>
      <c r="AA77" s="6"/>
      <c r="AB77" s="6"/>
      <c r="AC77" s="6"/>
      <c r="AD77" s="6"/>
    </row>
    <row r="78" spans="1:30" s="17" customFormat="1" ht="18.75" x14ac:dyDescent="0.25">
      <c r="A78" s="45"/>
      <c r="B78" s="66"/>
      <c r="C78" s="66"/>
      <c r="D78" s="45"/>
      <c r="E78" s="45"/>
      <c r="F78" s="45"/>
      <c r="G78" s="45"/>
      <c r="H78" s="45"/>
      <c r="I78" s="45"/>
      <c r="J78" s="45"/>
      <c r="K78" s="45"/>
      <c r="L78" s="45"/>
      <c r="M78" s="45"/>
      <c r="N78" s="31"/>
      <c r="O78" s="6"/>
      <c r="P78" s="6"/>
      <c r="Q78" s="6"/>
      <c r="R78" s="6"/>
      <c r="S78" s="6"/>
      <c r="T78" s="6"/>
      <c r="U78" s="6"/>
      <c r="V78" s="6"/>
      <c r="W78" s="6"/>
      <c r="X78" s="6"/>
      <c r="Y78" s="6"/>
      <c r="Z78" s="6"/>
      <c r="AA78" s="6"/>
      <c r="AB78" s="6"/>
      <c r="AC78" s="6"/>
      <c r="AD78" s="6"/>
    </row>
    <row r="79" spans="1:30" s="17" customFormat="1" ht="15" customHeight="1" x14ac:dyDescent="0.25">
      <c r="A79" s="45"/>
      <c r="B79" s="67"/>
      <c r="C79" s="67"/>
      <c r="D79" s="45"/>
      <c r="E79" s="45"/>
      <c r="F79" s="45"/>
      <c r="G79" s="45"/>
      <c r="H79" s="45"/>
      <c r="I79" s="45"/>
      <c r="J79" s="45"/>
      <c r="K79" s="45"/>
      <c r="L79" s="45"/>
      <c r="M79" s="45"/>
      <c r="N79" s="31"/>
      <c r="O79" s="6"/>
      <c r="P79" s="6"/>
      <c r="Q79" s="6"/>
      <c r="R79" s="6"/>
      <c r="S79" s="6"/>
      <c r="T79" s="6"/>
      <c r="U79" s="6"/>
      <c r="V79" s="6"/>
      <c r="W79" s="6"/>
      <c r="X79" s="6"/>
      <c r="Y79" s="6"/>
      <c r="Z79" s="6"/>
      <c r="AA79" s="6"/>
      <c r="AB79" s="6"/>
      <c r="AC79" s="6"/>
      <c r="AD79" s="6"/>
    </row>
    <row r="80" spans="1:30" s="17" customFormat="1" ht="15" customHeight="1" x14ac:dyDescent="0.25">
      <c r="A80" s="45"/>
      <c r="B80" s="67"/>
      <c r="C80" s="67"/>
      <c r="D80" s="45"/>
      <c r="E80" s="45"/>
      <c r="F80" s="45"/>
      <c r="G80" s="45"/>
      <c r="H80" s="53"/>
      <c r="I80" s="53"/>
      <c r="J80" s="53"/>
      <c r="K80" s="45"/>
      <c r="L80" s="45"/>
      <c r="M80" s="45"/>
      <c r="N80" s="31"/>
      <c r="O80" s="6"/>
      <c r="P80" s="6"/>
      <c r="Q80" s="6"/>
      <c r="R80" s="6"/>
      <c r="S80" s="6"/>
      <c r="T80" s="6"/>
      <c r="U80" s="6"/>
      <c r="V80" s="6"/>
      <c r="W80" s="6"/>
      <c r="X80" s="6"/>
      <c r="Y80" s="6"/>
      <c r="Z80" s="6"/>
      <c r="AA80" s="6"/>
      <c r="AB80" s="6"/>
      <c r="AC80" s="6"/>
      <c r="AD80" s="6"/>
    </row>
    <row r="81" spans="1:30" s="17" customFormat="1" ht="21" customHeight="1" x14ac:dyDescent="0.25">
      <c r="A81" s="45"/>
      <c r="B81" s="68"/>
      <c r="C81" s="68"/>
      <c r="D81" s="45"/>
      <c r="E81" s="45"/>
      <c r="F81" s="45"/>
      <c r="G81" s="45"/>
      <c r="H81" s="43"/>
      <c r="I81" s="44"/>
      <c r="J81" s="45"/>
      <c r="K81" s="45"/>
      <c r="L81" s="45"/>
      <c r="M81" s="45"/>
      <c r="N81" s="31"/>
      <c r="O81" s="6"/>
      <c r="P81" s="6"/>
      <c r="Q81" s="6"/>
      <c r="R81" s="6"/>
      <c r="S81" s="6"/>
      <c r="T81" s="6"/>
      <c r="U81" s="6"/>
      <c r="V81" s="6"/>
      <c r="W81" s="6"/>
      <c r="X81" s="6"/>
      <c r="Y81" s="6"/>
      <c r="Z81" s="6"/>
      <c r="AA81" s="6"/>
      <c r="AB81" s="6"/>
      <c r="AC81" s="6"/>
      <c r="AD81" s="6"/>
    </row>
    <row r="82" spans="1:30" s="17" customFormat="1" ht="15" customHeight="1" x14ac:dyDescent="0.25">
      <c r="A82" s="45"/>
      <c r="B82" s="67"/>
      <c r="C82" s="67"/>
      <c r="D82" s="45"/>
      <c r="E82" s="45"/>
      <c r="F82" s="45"/>
      <c r="G82" s="45"/>
      <c r="H82" s="45"/>
      <c r="I82" s="45"/>
      <c r="J82" s="45"/>
      <c r="K82" s="45"/>
      <c r="L82" s="45"/>
      <c r="M82" s="45"/>
      <c r="N82" s="31"/>
      <c r="O82" s="6"/>
      <c r="P82" s="6"/>
      <c r="Q82" s="6"/>
      <c r="R82" s="6"/>
      <c r="S82" s="6"/>
      <c r="T82" s="6"/>
      <c r="U82" s="6"/>
      <c r="V82" s="6"/>
      <c r="W82" s="6"/>
      <c r="X82" s="6"/>
      <c r="Y82" s="6"/>
      <c r="Z82" s="6"/>
      <c r="AA82" s="6"/>
      <c r="AB82" s="6"/>
      <c r="AC82" s="6"/>
      <c r="AD82" s="6"/>
    </row>
    <row r="83" spans="1:30" s="17" customFormat="1" ht="15" customHeight="1" x14ac:dyDescent="0.25">
      <c r="A83" s="45"/>
      <c r="B83" s="67"/>
      <c r="C83" s="67"/>
      <c r="D83" s="45"/>
      <c r="E83" s="45"/>
      <c r="F83" s="45"/>
      <c r="G83" s="45"/>
      <c r="H83" s="53"/>
      <c r="I83" s="53"/>
      <c r="J83" s="53"/>
      <c r="K83" s="45"/>
      <c r="L83" s="45"/>
      <c r="M83" s="45"/>
      <c r="N83" s="31"/>
      <c r="O83" s="6"/>
      <c r="P83" s="6"/>
      <c r="Q83" s="6"/>
      <c r="R83" s="6"/>
      <c r="S83" s="6"/>
      <c r="T83" s="6"/>
      <c r="U83" s="6"/>
      <c r="V83" s="6"/>
      <c r="W83" s="6"/>
      <c r="X83" s="6"/>
      <c r="Y83" s="6"/>
      <c r="Z83" s="6"/>
      <c r="AA83" s="6"/>
      <c r="AB83" s="6"/>
      <c r="AC83" s="6"/>
      <c r="AD83" s="6"/>
    </row>
    <row r="84" spans="1:30" s="17" customFormat="1" ht="15" customHeight="1" x14ac:dyDescent="0.25">
      <c r="A84" s="45"/>
      <c r="B84" s="69"/>
      <c r="C84" s="66"/>
      <c r="D84" s="45"/>
      <c r="E84" s="45"/>
      <c r="F84" s="45"/>
      <c r="G84" s="45"/>
      <c r="H84" s="43"/>
      <c r="I84" s="44"/>
      <c r="J84" s="45"/>
      <c r="K84" s="45"/>
      <c r="L84" s="45"/>
      <c r="M84" s="45"/>
      <c r="N84" s="31"/>
      <c r="O84" s="6"/>
      <c r="P84" s="6"/>
      <c r="Q84" s="6"/>
      <c r="R84" s="6"/>
      <c r="S84" s="6"/>
      <c r="T84" s="6"/>
      <c r="U84" s="6"/>
      <c r="V84" s="6"/>
      <c r="W84" s="6"/>
      <c r="X84" s="6"/>
      <c r="Y84" s="6"/>
      <c r="Z84" s="6"/>
      <c r="AA84" s="6"/>
      <c r="AB84" s="6"/>
      <c r="AC84" s="6"/>
      <c r="AD84" s="6"/>
    </row>
    <row r="85" spans="1:30" s="17" customFormat="1" ht="18.75" x14ac:dyDescent="0.25">
      <c r="A85" s="45"/>
      <c r="B85" s="67"/>
      <c r="C85" s="67"/>
      <c r="D85" s="45"/>
      <c r="E85" s="45"/>
      <c r="F85" s="45"/>
      <c r="G85" s="45"/>
      <c r="H85" s="45"/>
      <c r="I85" s="45"/>
      <c r="J85" s="45"/>
      <c r="K85" s="45"/>
      <c r="L85" s="45"/>
      <c r="M85" s="45"/>
      <c r="N85" s="31"/>
      <c r="O85" s="6"/>
      <c r="P85" s="6"/>
      <c r="Q85" s="6"/>
      <c r="R85" s="6"/>
      <c r="S85" s="6"/>
      <c r="T85" s="6"/>
      <c r="U85" s="6"/>
      <c r="V85" s="6"/>
      <c r="W85" s="6"/>
      <c r="X85" s="6"/>
      <c r="Y85" s="6"/>
      <c r="Z85" s="6"/>
      <c r="AA85" s="6"/>
      <c r="AB85" s="6"/>
      <c r="AC85" s="6"/>
      <c r="AD85" s="6"/>
    </row>
    <row r="86" spans="1:30" s="17" customFormat="1" ht="18" customHeight="1" x14ac:dyDescent="0.25">
      <c r="A86" s="45"/>
      <c r="B86" s="67"/>
      <c r="C86" s="67"/>
      <c r="D86" s="45"/>
      <c r="E86" s="45"/>
      <c r="F86" s="45"/>
      <c r="G86" s="45"/>
      <c r="H86" s="53"/>
      <c r="I86" s="53"/>
      <c r="J86" s="53"/>
      <c r="K86" s="45"/>
      <c r="L86" s="45"/>
      <c r="M86" s="45"/>
      <c r="N86" s="31"/>
      <c r="O86" s="6"/>
      <c r="P86" s="6"/>
      <c r="Q86" s="6"/>
      <c r="R86" s="6"/>
      <c r="S86" s="6"/>
      <c r="T86" s="6"/>
      <c r="U86" s="6"/>
      <c r="V86" s="6"/>
      <c r="W86" s="6"/>
      <c r="X86" s="6"/>
      <c r="Y86" s="6"/>
      <c r="Z86" s="6"/>
      <c r="AA86" s="6"/>
      <c r="AB86" s="6"/>
      <c r="AC86" s="6"/>
      <c r="AD86" s="6"/>
    </row>
    <row r="87" spans="1:30" s="17" customFormat="1" ht="18.75" x14ac:dyDescent="0.25">
      <c r="A87" s="45"/>
      <c r="B87" s="174"/>
      <c r="C87" s="174"/>
      <c r="D87" s="54"/>
      <c r="E87" s="54"/>
      <c r="F87" s="54"/>
      <c r="G87" s="54"/>
      <c r="H87" s="54"/>
      <c r="I87" s="54"/>
      <c r="J87" s="54"/>
      <c r="K87" s="45"/>
      <c r="L87" s="45"/>
      <c r="M87" s="45"/>
      <c r="N87" s="31"/>
      <c r="O87" s="6"/>
      <c r="P87" s="6"/>
      <c r="Q87" s="6"/>
      <c r="R87" s="6"/>
      <c r="S87" s="6"/>
      <c r="T87" s="6"/>
      <c r="U87" s="6"/>
      <c r="V87" s="6"/>
      <c r="W87" s="6"/>
      <c r="X87" s="6"/>
      <c r="Y87" s="6"/>
      <c r="Z87" s="6"/>
      <c r="AA87" s="6"/>
      <c r="AB87" s="6"/>
      <c r="AC87" s="6"/>
      <c r="AD87" s="6"/>
    </row>
    <row r="88" spans="1:30" s="17" customFormat="1" ht="18" customHeight="1" x14ac:dyDescent="0.25">
      <c r="A88" s="45"/>
      <c r="B88" s="11"/>
      <c r="C88" s="45"/>
      <c r="D88" s="43"/>
      <c r="E88" s="43"/>
      <c r="F88" s="43"/>
      <c r="G88" s="43"/>
      <c r="H88" s="43"/>
      <c r="I88" s="44"/>
      <c r="J88" s="45"/>
      <c r="K88" s="45"/>
      <c r="L88" s="45"/>
      <c r="M88" s="45"/>
      <c r="N88" s="31"/>
      <c r="O88" s="6"/>
      <c r="P88" s="6"/>
      <c r="Q88" s="6"/>
      <c r="R88" s="6"/>
      <c r="S88" s="6"/>
      <c r="T88" s="6"/>
      <c r="U88" s="6"/>
      <c r="V88" s="6"/>
      <c r="W88" s="6"/>
      <c r="X88" s="6"/>
      <c r="Y88" s="6"/>
      <c r="Z88" s="6"/>
      <c r="AA88" s="6"/>
      <c r="AB88" s="6"/>
      <c r="AC88" s="6"/>
      <c r="AD88" s="6"/>
    </row>
    <row r="89" spans="1:30" s="17" customFormat="1" x14ac:dyDescent="0.25">
      <c r="A89" s="45"/>
      <c r="B89" s="11"/>
      <c r="C89" s="45"/>
      <c r="D89" s="43"/>
      <c r="E89" s="43"/>
      <c r="F89" s="43"/>
      <c r="G89" s="43"/>
      <c r="H89" s="43"/>
      <c r="I89" s="44"/>
      <c r="J89" s="45"/>
      <c r="K89" s="45"/>
      <c r="L89" s="45"/>
      <c r="M89" s="45"/>
      <c r="N89" s="31"/>
      <c r="O89" s="6"/>
      <c r="P89" s="6"/>
      <c r="Q89" s="6"/>
      <c r="R89" s="6"/>
      <c r="S89" s="6"/>
      <c r="T89" s="6"/>
      <c r="U89" s="6"/>
      <c r="V89" s="6"/>
      <c r="W89" s="6"/>
      <c r="X89" s="6"/>
      <c r="Y89" s="6"/>
      <c r="Z89" s="6"/>
      <c r="AA89" s="6"/>
      <c r="AB89" s="6"/>
      <c r="AC89" s="6"/>
      <c r="AD89" s="6"/>
    </row>
    <row r="90" spans="1:30" s="17" customFormat="1" ht="18" customHeight="1" x14ac:dyDescent="0.25">
      <c r="A90" s="6"/>
      <c r="B90" s="11"/>
      <c r="C90" s="6"/>
      <c r="D90" s="12"/>
      <c r="E90" s="12"/>
      <c r="F90" s="12"/>
      <c r="G90" s="12"/>
      <c r="H90" s="12"/>
      <c r="I90" s="13"/>
      <c r="J90" s="6"/>
      <c r="K90" s="6"/>
      <c r="L90" s="6"/>
      <c r="M90" s="6"/>
      <c r="O90" s="6"/>
      <c r="P90" s="6"/>
      <c r="Q90" s="6"/>
      <c r="R90" s="6"/>
      <c r="S90" s="6"/>
      <c r="T90" s="6"/>
      <c r="U90" s="6"/>
      <c r="V90" s="6"/>
      <c r="W90" s="6"/>
      <c r="X90" s="6"/>
      <c r="Y90" s="6"/>
      <c r="Z90" s="6"/>
      <c r="AA90" s="6"/>
      <c r="AB90" s="6"/>
      <c r="AC90" s="6"/>
      <c r="AD90" s="6"/>
    </row>
    <row r="91" spans="1:30" s="17" customFormat="1" x14ac:dyDescent="0.25">
      <c r="A91" s="6"/>
      <c r="B91" s="15"/>
      <c r="C91" s="6"/>
      <c r="D91" s="12"/>
      <c r="E91" s="12"/>
      <c r="F91" s="12"/>
      <c r="G91" s="13"/>
      <c r="H91" s="6"/>
      <c r="I91" s="6"/>
      <c r="J91" s="6"/>
      <c r="K91" s="6"/>
      <c r="L91" s="6"/>
      <c r="M91" s="6"/>
      <c r="O91" s="6"/>
      <c r="P91" s="6"/>
      <c r="Q91" s="6"/>
      <c r="R91" s="6"/>
      <c r="S91" s="6"/>
      <c r="T91" s="6"/>
      <c r="U91" s="6"/>
      <c r="V91" s="6"/>
      <c r="W91" s="6"/>
      <c r="X91" s="6"/>
      <c r="Y91" s="6"/>
      <c r="Z91" s="6"/>
      <c r="AA91" s="6"/>
      <c r="AB91" s="6"/>
      <c r="AC91" s="6"/>
      <c r="AD91" s="6"/>
    </row>
    <row r="92" spans="1:30" s="17" customFormat="1" ht="18" customHeight="1" x14ac:dyDescent="0.25">
      <c r="A92" s="6"/>
      <c r="B92" s="15"/>
      <c r="C92" s="6"/>
      <c r="D92" s="12"/>
      <c r="E92" s="12"/>
      <c r="F92" s="12"/>
      <c r="G92" s="13"/>
      <c r="H92" s="6"/>
      <c r="I92" s="6"/>
      <c r="J92" s="6"/>
      <c r="K92" s="6"/>
      <c r="L92" s="6"/>
      <c r="M92" s="6"/>
      <c r="O92" s="6"/>
      <c r="P92" s="6"/>
      <c r="Q92" s="6"/>
      <c r="R92" s="6"/>
      <c r="S92" s="6"/>
      <c r="T92" s="6"/>
      <c r="U92" s="6"/>
      <c r="V92" s="6"/>
      <c r="W92" s="6"/>
      <c r="X92" s="6"/>
      <c r="Y92" s="6"/>
      <c r="Z92" s="6"/>
      <c r="AA92" s="6"/>
      <c r="AB92" s="6"/>
      <c r="AC92" s="6"/>
      <c r="AD92" s="6"/>
    </row>
    <row r="93" spans="1:30" s="17" customFormat="1" x14ac:dyDescent="0.25">
      <c r="A93" s="6"/>
      <c r="B93" s="15"/>
      <c r="C93" s="6"/>
      <c r="D93" s="12"/>
      <c r="E93" s="12"/>
      <c r="F93" s="12"/>
      <c r="G93" s="13"/>
      <c r="H93" s="6"/>
      <c r="I93" s="6"/>
      <c r="J93" s="6"/>
      <c r="K93" s="6"/>
      <c r="L93" s="6"/>
      <c r="M93" s="6"/>
      <c r="O93" s="6"/>
      <c r="P93" s="6"/>
      <c r="Q93" s="6"/>
      <c r="R93" s="6"/>
      <c r="S93" s="6"/>
      <c r="T93" s="6"/>
      <c r="U93" s="6"/>
      <c r="V93" s="6"/>
      <c r="W93" s="6"/>
      <c r="X93" s="6"/>
      <c r="Y93" s="6"/>
      <c r="Z93" s="6"/>
      <c r="AA93" s="6"/>
      <c r="AB93" s="6"/>
      <c r="AC93" s="6"/>
      <c r="AD93" s="6"/>
    </row>
    <row r="94" spans="1:30" s="17" customFormat="1" ht="18" customHeight="1" x14ac:dyDescent="0.25">
      <c r="A94" s="6"/>
      <c r="B94" s="15"/>
      <c r="C94" s="6"/>
      <c r="D94" s="12"/>
      <c r="E94" s="12"/>
      <c r="F94" s="12"/>
      <c r="G94" s="13"/>
      <c r="H94" s="6"/>
      <c r="I94" s="6"/>
      <c r="J94" s="6"/>
      <c r="K94" s="6"/>
      <c r="L94" s="6"/>
      <c r="M94" s="6"/>
      <c r="O94" s="6"/>
      <c r="P94" s="6"/>
      <c r="Q94" s="6"/>
      <c r="R94" s="6"/>
      <c r="S94" s="6"/>
      <c r="T94" s="6"/>
      <c r="U94" s="6"/>
      <c r="V94" s="6"/>
      <c r="W94" s="6"/>
      <c r="X94" s="6"/>
      <c r="Y94" s="6"/>
      <c r="Z94" s="6"/>
      <c r="AA94" s="6"/>
      <c r="AB94" s="6"/>
      <c r="AC94" s="6"/>
      <c r="AD94" s="6"/>
    </row>
    <row r="95" spans="1:30" s="17" customFormat="1" x14ac:dyDescent="0.25">
      <c r="A95" s="6"/>
      <c r="B95" s="15"/>
      <c r="C95" s="6"/>
      <c r="D95" s="12"/>
      <c r="E95" s="12"/>
      <c r="F95" s="12"/>
      <c r="G95" s="13"/>
      <c r="H95" s="6"/>
      <c r="I95" s="6"/>
      <c r="J95" s="6"/>
      <c r="K95" s="6"/>
      <c r="L95" s="6"/>
      <c r="M95" s="6"/>
      <c r="O95" s="6"/>
      <c r="P95" s="6"/>
      <c r="Q95" s="6"/>
      <c r="R95" s="6"/>
      <c r="S95" s="6"/>
      <c r="T95" s="6"/>
      <c r="U95" s="6"/>
      <c r="V95" s="6"/>
      <c r="W95" s="6"/>
      <c r="X95" s="6"/>
      <c r="Y95" s="6"/>
      <c r="Z95" s="6"/>
      <c r="AA95" s="6"/>
      <c r="AB95" s="6"/>
      <c r="AC95" s="6"/>
      <c r="AD95" s="6"/>
    </row>
    <row r="96" spans="1:30" s="17" customFormat="1" x14ac:dyDescent="0.25">
      <c r="A96" s="6"/>
      <c r="B96" s="15"/>
      <c r="C96" s="6"/>
      <c r="D96" s="12"/>
      <c r="E96" s="12"/>
      <c r="F96" s="12"/>
      <c r="G96" s="13"/>
      <c r="H96" s="6"/>
      <c r="I96" s="6"/>
      <c r="J96" s="6"/>
      <c r="K96" s="6"/>
      <c r="L96" s="6"/>
      <c r="M96" s="6"/>
      <c r="O96" s="6"/>
      <c r="P96" s="6"/>
      <c r="Q96" s="6"/>
      <c r="R96" s="6"/>
      <c r="S96" s="6"/>
      <c r="T96" s="6"/>
      <c r="U96" s="6"/>
      <c r="V96" s="6"/>
      <c r="W96" s="6"/>
      <c r="X96" s="6"/>
      <c r="Y96" s="6"/>
      <c r="Z96" s="6"/>
      <c r="AA96" s="6"/>
      <c r="AB96" s="6"/>
      <c r="AC96" s="6"/>
      <c r="AD96" s="6"/>
    </row>
    <row r="97" spans="1:30" s="17" customFormat="1" x14ac:dyDescent="0.25">
      <c r="A97" s="6"/>
      <c r="B97" s="15"/>
      <c r="C97" s="6"/>
      <c r="D97" s="12"/>
      <c r="E97" s="12"/>
      <c r="F97" s="12"/>
      <c r="G97" s="13"/>
      <c r="H97" s="6"/>
      <c r="I97" s="6"/>
      <c r="J97" s="6"/>
      <c r="K97" s="6"/>
      <c r="L97" s="6"/>
      <c r="M97" s="6"/>
      <c r="O97" s="6"/>
      <c r="P97" s="6"/>
      <c r="Q97" s="6"/>
      <c r="R97" s="6"/>
      <c r="S97" s="6"/>
      <c r="T97" s="6"/>
      <c r="U97" s="6"/>
      <c r="V97" s="6"/>
      <c r="W97" s="6"/>
      <c r="X97" s="6"/>
      <c r="Y97" s="6"/>
      <c r="Z97" s="6"/>
      <c r="AA97" s="6"/>
      <c r="AB97" s="6"/>
      <c r="AC97" s="6"/>
      <c r="AD97" s="6"/>
    </row>
    <row r="98" spans="1:30" s="17" customFormat="1" x14ac:dyDescent="0.25">
      <c r="A98" s="6"/>
      <c r="B98" s="15"/>
      <c r="C98" s="6"/>
      <c r="D98" s="12"/>
      <c r="E98" s="12"/>
      <c r="F98" s="12"/>
      <c r="G98" s="13"/>
      <c r="H98" s="6"/>
      <c r="I98" s="6"/>
      <c r="J98" s="6"/>
      <c r="K98" s="6"/>
      <c r="L98" s="6"/>
      <c r="M98" s="6"/>
      <c r="O98" s="6"/>
      <c r="P98" s="6"/>
      <c r="Q98" s="6"/>
      <c r="R98" s="6"/>
      <c r="S98" s="6"/>
      <c r="T98" s="6"/>
      <c r="U98" s="6"/>
      <c r="V98" s="6"/>
      <c r="W98" s="6"/>
      <c r="X98" s="6"/>
      <c r="Y98" s="6"/>
      <c r="Z98" s="6"/>
      <c r="AA98" s="6"/>
      <c r="AB98" s="6"/>
      <c r="AC98" s="6"/>
      <c r="AD98" s="6"/>
    </row>
    <row r="99" spans="1:30" s="17" customFormat="1" x14ac:dyDescent="0.25">
      <c r="A99" s="6"/>
      <c r="B99" s="15"/>
      <c r="C99" s="6"/>
      <c r="D99" s="12"/>
      <c r="E99" s="12"/>
      <c r="F99" s="12"/>
      <c r="G99" s="13"/>
      <c r="H99" s="6"/>
      <c r="I99" s="6"/>
      <c r="J99" s="6"/>
      <c r="K99" s="6"/>
      <c r="L99" s="6"/>
      <c r="M99" s="6"/>
      <c r="O99" s="6"/>
      <c r="P99" s="6"/>
      <c r="Q99" s="6"/>
      <c r="R99" s="6"/>
      <c r="S99" s="6"/>
      <c r="T99" s="6"/>
      <c r="U99" s="6"/>
      <c r="V99" s="6"/>
      <c r="W99" s="6"/>
      <c r="X99" s="6"/>
      <c r="Y99" s="6"/>
      <c r="Z99" s="6"/>
      <c r="AA99" s="6"/>
      <c r="AB99" s="6"/>
      <c r="AC99" s="6"/>
      <c r="AD99" s="6"/>
    </row>
    <row r="100" spans="1:30" s="17" customFormat="1" x14ac:dyDescent="0.25">
      <c r="A100" s="6"/>
      <c r="B100" s="15"/>
      <c r="C100" s="6"/>
      <c r="D100" s="12"/>
      <c r="E100" s="12"/>
      <c r="F100" s="12"/>
      <c r="G100" s="13"/>
      <c r="H100" s="6"/>
      <c r="I100" s="6"/>
      <c r="J100" s="6"/>
      <c r="K100" s="6"/>
      <c r="L100" s="6"/>
      <c r="M100" s="6"/>
      <c r="O100" s="6"/>
      <c r="P100" s="6"/>
      <c r="Q100" s="6"/>
      <c r="R100" s="6"/>
      <c r="S100" s="6"/>
      <c r="T100" s="6"/>
      <c r="U100" s="6"/>
      <c r="V100" s="6"/>
      <c r="W100" s="6"/>
      <c r="X100" s="6"/>
      <c r="Y100" s="6"/>
      <c r="Z100" s="6"/>
      <c r="AA100" s="6"/>
      <c r="AB100" s="6"/>
      <c r="AC100" s="6"/>
      <c r="AD100" s="6"/>
    </row>
    <row r="101" spans="1:30" s="17" customFormat="1" x14ac:dyDescent="0.25">
      <c r="A101" s="6"/>
      <c r="B101" s="15"/>
      <c r="C101" s="6"/>
      <c r="D101" s="12"/>
      <c r="E101" s="12"/>
      <c r="F101" s="12"/>
      <c r="G101" s="13"/>
      <c r="H101" s="6"/>
      <c r="I101" s="6"/>
      <c r="J101" s="6"/>
      <c r="K101" s="6"/>
      <c r="L101" s="6"/>
      <c r="M101" s="6"/>
      <c r="O101" s="6"/>
      <c r="P101" s="6"/>
      <c r="Q101" s="6"/>
      <c r="R101" s="6"/>
      <c r="S101" s="6"/>
      <c r="T101" s="6"/>
      <c r="U101" s="6"/>
      <c r="V101" s="6"/>
      <c r="W101" s="6"/>
      <c r="X101" s="6"/>
      <c r="Y101" s="6"/>
      <c r="Z101" s="6"/>
      <c r="AA101" s="6"/>
      <c r="AB101" s="6"/>
      <c r="AC101" s="6"/>
      <c r="AD101" s="6"/>
    </row>
    <row r="102" spans="1:30" s="17" customFormat="1" x14ac:dyDescent="0.25">
      <c r="A102" s="6"/>
      <c r="B102" s="15"/>
      <c r="C102" s="6"/>
      <c r="D102" s="12"/>
      <c r="E102" s="12"/>
      <c r="F102" s="12"/>
      <c r="G102" s="13"/>
      <c r="H102" s="6"/>
      <c r="I102" s="6"/>
      <c r="J102" s="6"/>
      <c r="K102" s="6"/>
      <c r="L102" s="6"/>
      <c r="M102" s="6"/>
      <c r="O102" s="6"/>
      <c r="P102" s="6"/>
      <c r="Q102" s="6"/>
      <c r="R102" s="6"/>
      <c r="S102" s="6"/>
      <c r="T102" s="6"/>
      <c r="U102" s="6"/>
      <c r="V102" s="6"/>
      <c r="W102" s="6"/>
      <c r="X102" s="6"/>
      <c r="Y102" s="6"/>
      <c r="Z102" s="6"/>
      <c r="AA102" s="6"/>
      <c r="AB102" s="6"/>
      <c r="AC102" s="6"/>
      <c r="AD102" s="6"/>
    </row>
    <row r="103" spans="1:30" s="17" customFormat="1" x14ac:dyDescent="0.25">
      <c r="A103" s="6"/>
      <c r="B103" s="15"/>
      <c r="C103" s="6"/>
      <c r="D103" s="12"/>
      <c r="E103" s="12"/>
      <c r="F103" s="12"/>
      <c r="G103" s="13"/>
      <c r="H103" s="6"/>
      <c r="I103" s="6"/>
      <c r="J103" s="6"/>
      <c r="K103" s="6"/>
      <c r="L103" s="6"/>
      <c r="M103" s="6"/>
      <c r="O103" s="6"/>
      <c r="P103" s="6"/>
      <c r="Q103" s="6"/>
      <c r="R103" s="6"/>
      <c r="S103" s="6"/>
      <c r="T103" s="6"/>
      <c r="U103" s="6"/>
      <c r="V103" s="6"/>
      <c r="W103" s="6"/>
      <c r="X103" s="6"/>
      <c r="Y103" s="6"/>
      <c r="Z103" s="6"/>
      <c r="AA103" s="6"/>
      <c r="AB103" s="6"/>
      <c r="AC103" s="6"/>
      <c r="AD103" s="6"/>
    </row>
    <row r="104" spans="1:30" s="17" customFormat="1" x14ac:dyDescent="0.25">
      <c r="A104" s="6"/>
      <c r="B104" s="15"/>
      <c r="C104" s="6"/>
      <c r="D104" s="12"/>
      <c r="E104" s="12"/>
      <c r="F104" s="12"/>
      <c r="G104" s="13"/>
      <c r="H104" s="6"/>
      <c r="I104" s="6"/>
      <c r="J104" s="6"/>
      <c r="K104" s="6"/>
      <c r="L104" s="6"/>
      <c r="M104" s="6"/>
      <c r="O104" s="6"/>
      <c r="P104" s="6"/>
      <c r="Q104" s="6"/>
      <c r="R104" s="6"/>
      <c r="S104" s="6"/>
      <c r="T104" s="6"/>
      <c r="U104" s="6"/>
      <c r="V104" s="6"/>
      <c r="W104" s="6"/>
      <c r="X104" s="6"/>
      <c r="Y104" s="6"/>
      <c r="Z104" s="6"/>
      <c r="AA104" s="6"/>
      <c r="AB104" s="6"/>
      <c r="AC104" s="6"/>
      <c r="AD104" s="6"/>
    </row>
    <row r="105" spans="1:30" s="17" customFormat="1" x14ac:dyDescent="0.25">
      <c r="A105" s="6"/>
      <c r="B105" s="15"/>
      <c r="C105" s="6"/>
      <c r="D105" s="12"/>
      <c r="E105" s="12"/>
      <c r="F105" s="12"/>
      <c r="G105" s="13"/>
      <c r="H105" s="6"/>
      <c r="I105" s="6"/>
      <c r="J105" s="6"/>
      <c r="K105" s="6"/>
      <c r="L105" s="6"/>
      <c r="M105" s="6"/>
      <c r="O105" s="6"/>
      <c r="P105" s="6"/>
      <c r="Q105" s="6"/>
      <c r="R105" s="6"/>
      <c r="S105" s="6"/>
      <c r="T105" s="6"/>
      <c r="U105" s="6"/>
      <c r="V105" s="6"/>
      <c r="W105" s="6"/>
      <c r="X105" s="6"/>
      <c r="Y105" s="6"/>
      <c r="Z105" s="6"/>
      <c r="AA105" s="6"/>
      <c r="AB105" s="6"/>
      <c r="AC105" s="6"/>
      <c r="AD105" s="6"/>
    </row>
    <row r="106" spans="1:30" s="17" customFormat="1" x14ac:dyDescent="0.25">
      <c r="A106" s="6"/>
      <c r="B106" s="15"/>
      <c r="C106" s="6"/>
      <c r="D106" s="12"/>
      <c r="E106" s="12"/>
      <c r="F106" s="12"/>
      <c r="G106" s="13"/>
      <c r="H106" s="6"/>
      <c r="I106" s="6"/>
      <c r="J106" s="6"/>
      <c r="K106" s="6"/>
      <c r="L106" s="6"/>
      <c r="M106" s="6"/>
      <c r="O106" s="6"/>
      <c r="P106" s="6"/>
      <c r="Q106" s="6"/>
      <c r="R106" s="6"/>
      <c r="S106" s="6"/>
      <c r="T106" s="6"/>
      <c r="U106" s="6"/>
      <c r="V106" s="6"/>
      <c r="W106" s="6"/>
      <c r="X106" s="6"/>
      <c r="Y106" s="6"/>
      <c r="Z106" s="6"/>
      <c r="AA106" s="6"/>
      <c r="AB106" s="6"/>
      <c r="AC106" s="6"/>
      <c r="AD106" s="6"/>
    </row>
    <row r="107" spans="1:30" s="17" customFormat="1" x14ac:dyDescent="0.25">
      <c r="A107" s="6"/>
      <c r="B107" s="15"/>
      <c r="C107" s="6"/>
      <c r="D107" s="12"/>
      <c r="E107" s="12"/>
      <c r="F107" s="12"/>
      <c r="G107" s="13"/>
      <c r="H107" s="6"/>
      <c r="I107" s="6"/>
      <c r="J107" s="6"/>
      <c r="K107" s="6"/>
      <c r="L107" s="6"/>
      <c r="M107" s="6"/>
      <c r="O107" s="6"/>
      <c r="P107" s="6"/>
      <c r="Q107" s="6"/>
      <c r="R107" s="6"/>
      <c r="S107" s="6"/>
      <c r="T107" s="6"/>
      <c r="U107" s="6"/>
      <c r="V107" s="6"/>
      <c r="W107" s="6"/>
      <c r="X107" s="6"/>
      <c r="Y107" s="6"/>
      <c r="Z107" s="6"/>
      <c r="AA107" s="6"/>
      <c r="AB107" s="6"/>
      <c r="AC107" s="6"/>
      <c r="AD107" s="6"/>
    </row>
    <row r="108" spans="1:30" s="17" customFormat="1" x14ac:dyDescent="0.25">
      <c r="A108" s="6"/>
      <c r="B108" s="15"/>
      <c r="C108" s="6"/>
      <c r="D108" s="12"/>
      <c r="E108" s="12"/>
      <c r="F108" s="12"/>
      <c r="G108" s="13"/>
      <c r="H108" s="6"/>
      <c r="I108" s="6"/>
      <c r="J108" s="6"/>
      <c r="K108" s="6"/>
      <c r="L108" s="6"/>
      <c r="M108" s="6"/>
      <c r="O108" s="6"/>
      <c r="P108" s="6"/>
      <c r="Q108" s="6"/>
      <c r="R108" s="6"/>
      <c r="S108" s="6"/>
      <c r="T108" s="6"/>
      <c r="U108" s="6"/>
      <c r="V108" s="6"/>
      <c r="W108" s="6"/>
      <c r="X108" s="6"/>
      <c r="Y108" s="6"/>
      <c r="Z108" s="6"/>
      <c r="AA108" s="6"/>
      <c r="AB108" s="6"/>
      <c r="AC108" s="6"/>
      <c r="AD108" s="6"/>
    </row>
    <row r="109" spans="1:30" s="17" customFormat="1" x14ac:dyDescent="0.25">
      <c r="A109" s="6"/>
      <c r="B109" s="15"/>
      <c r="C109" s="6"/>
      <c r="D109" s="12"/>
      <c r="E109" s="12"/>
      <c r="F109" s="12"/>
      <c r="G109" s="13"/>
      <c r="H109" s="6"/>
      <c r="I109" s="6"/>
      <c r="J109" s="6"/>
      <c r="K109" s="6"/>
      <c r="L109" s="6"/>
      <c r="M109" s="6"/>
      <c r="O109" s="6"/>
      <c r="P109" s="6"/>
      <c r="Q109" s="6"/>
      <c r="R109" s="6"/>
      <c r="S109" s="6"/>
      <c r="T109" s="6"/>
      <c r="U109" s="6"/>
      <c r="V109" s="6"/>
      <c r="W109" s="6"/>
      <c r="X109" s="6"/>
      <c r="Y109" s="6"/>
      <c r="Z109" s="6"/>
      <c r="AA109" s="6"/>
      <c r="AB109" s="6"/>
      <c r="AC109" s="6"/>
      <c r="AD109" s="6"/>
    </row>
    <row r="110" spans="1:30" s="17" customFormat="1" x14ac:dyDescent="0.25">
      <c r="A110" s="6"/>
      <c r="B110" s="15"/>
      <c r="C110" s="6"/>
      <c r="D110" s="12"/>
      <c r="E110" s="12"/>
      <c r="F110" s="12"/>
      <c r="G110" s="13"/>
      <c r="H110" s="6"/>
      <c r="I110" s="6"/>
      <c r="J110" s="6"/>
      <c r="K110" s="6"/>
      <c r="L110" s="6"/>
      <c r="M110" s="6"/>
      <c r="O110" s="6"/>
      <c r="P110" s="6"/>
      <c r="Q110" s="6"/>
      <c r="R110" s="6"/>
      <c r="S110" s="6"/>
      <c r="T110" s="6"/>
      <c r="U110" s="6"/>
      <c r="V110" s="6"/>
      <c r="W110" s="6"/>
      <c r="X110" s="6"/>
      <c r="Y110" s="6"/>
      <c r="Z110" s="6"/>
      <c r="AA110" s="6"/>
      <c r="AB110" s="6"/>
      <c r="AC110" s="6"/>
      <c r="AD110" s="6"/>
    </row>
    <row r="111" spans="1:30" s="17" customFormat="1" x14ac:dyDescent="0.25">
      <c r="A111" s="6"/>
      <c r="B111" s="15"/>
      <c r="C111" s="6"/>
      <c r="D111" s="12"/>
      <c r="E111" s="12"/>
      <c r="F111" s="12"/>
      <c r="G111" s="13"/>
      <c r="H111" s="6"/>
      <c r="I111" s="6"/>
      <c r="J111" s="6"/>
      <c r="K111" s="6"/>
      <c r="L111" s="6"/>
      <c r="M111" s="6"/>
      <c r="O111" s="6"/>
      <c r="P111" s="6"/>
      <c r="Q111" s="6"/>
      <c r="R111" s="6"/>
      <c r="S111" s="6"/>
      <c r="T111" s="6"/>
      <c r="U111" s="6"/>
      <c r="V111" s="6"/>
      <c r="W111" s="6"/>
      <c r="X111" s="6"/>
      <c r="Y111" s="6"/>
      <c r="Z111" s="6"/>
      <c r="AA111" s="6"/>
      <c r="AB111" s="6"/>
      <c r="AC111" s="6"/>
      <c r="AD111" s="6"/>
    </row>
    <row r="112" spans="1:30" s="17" customFormat="1" x14ac:dyDescent="0.25">
      <c r="A112" s="6"/>
      <c r="B112" s="15"/>
      <c r="C112" s="6"/>
      <c r="D112" s="12"/>
      <c r="E112" s="12"/>
      <c r="F112" s="12"/>
      <c r="G112" s="13"/>
      <c r="H112" s="6"/>
      <c r="I112" s="6"/>
      <c r="J112" s="6"/>
      <c r="K112" s="6"/>
      <c r="L112" s="6"/>
      <c r="M112" s="6"/>
      <c r="O112" s="6"/>
      <c r="P112" s="6"/>
      <c r="Q112" s="6"/>
      <c r="R112" s="6"/>
      <c r="S112" s="6"/>
      <c r="T112" s="6"/>
      <c r="U112" s="6"/>
      <c r="V112" s="6"/>
      <c r="W112" s="6"/>
      <c r="X112" s="6"/>
      <c r="Y112" s="6"/>
      <c r="Z112" s="6"/>
      <c r="AA112" s="6"/>
      <c r="AB112" s="6"/>
      <c r="AC112" s="6"/>
      <c r="AD112" s="6"/>
    </row>
    <row r="113" spans="1:30" s="17" customFormat="1" x14ac:dyDescent="0.25">
      <c r="A113" s="6"/>
      <c r="B113" s="15"/>
      <c r="C113" s="6"/>
      <c r="D113" s="12"/>
      <c r="E113" s="12"/>
      <c r="F113" s="12"/>
      <c r="G113" s="13"/>
      <c r="H113" s="6"/>
      <c r="I113" s="6"/>
      <c r="J113" s="6"/>
      <c r="K113" s="6"/>
      <c r="L113" s="6"/>
      <c r="M113" s="6"/>
      <c r="O113" s="6"/>
      <c r="P113" s="6"/>
      <c r="Q113" s="6"/>
      <c r="R113" s="6"/>
      <c r="S113" s="6"/>
      <c r="T113" s="6"/>
      <c r="U113" s="6"/>
      <c r="V113" s="6"/>
      <c r="W113" s="6"/>
      <c r="X113" s="6"/>
      <c r="Y113" s="6"/>
      <c r="Z113" s="6"/>
      <c r="AA113" s="6"/>
      <c r="AB113" s="6"/>
      <c r="AC113" s="6"/>
      <c r="AD113" s="6"/>
    </row>
    <row r="114" spans="1:30" s="17" customFormat="1" x14ac:dyDescent="0.25">
      <c r="A114" s="6"/>
      <c r="B114" s="15"/>
      <c r="C114" s="6"/>
      <c r="D114" s="12"/>
      <c r="E114" s="12"/>
      <c r="F114" s="12"/>
      <c r="G114" s="13"/>
      <c r="H114" s="6"/>
      <c r="I114" s="6"/>
      <c r="J114" s="6"/>
      <c r="K114" s="6"/>
      <c r="L114" s="6"/>
      <c r="M114" s="6"/>
      <c r="O114" s="6"/>
      <c r="P114" s="6"/>
      <c r="Q114" s="6"/>
      <c r="R114" s="6"/>
      <c r="S114" s="6"/>
      <c r="T114" s="6"/>
      <c r="U114" s="6"/>
      <c r="V114" s="6"/>
      <c r="W114" s="6"/>
      <c r="X114" s="6"/>
      <c r="Y114" s="6"/>
      <c r="Z114" s="6"/>
      <c r="AA114" s="6"/>
      <c r="AB114" s="6"/>
      <c r="AC114" s="6"/>
      <c r="AD114" s="6"/>
    </row>
    <row r="115" spans="1:30" s="17" customFormat="1" x14ac:dyDescent="0.25">
      <c r="A115" s="4"/>
      <c r="B115" s="10"/>
      <c r="C115" s="3"/>
      <c r="D115" s="12"/>
      <c r="E115" s="12"/>
      <c r="F115" s="12"/>
      <c r="G115" s="13"/>
      <c r="H115" s="3"/>
      <c r="I115" s="3"/>
      <c r="J115" s="6"/>
      <c r="K115" s="7"/>
      <c r="L115" s="7"/>
      <c r="M115" s="7"/>
      <c r="O115" s="6"/>
      <c r="P115" s="6"/>
      <c r="Q115" s="6"/>
      <c r="R115" s="6"/>
      <c r="S115" s="6"/>
      <c r="T115" s="6"/>
      <c r="U115" s="6"/>
      <c r="V115" s="6"/>
      <c r="W115" s="6"/>
      <c r="X115" s="6"/>
      <c r="Y115" s="6"/>
      <c r="Z115" s="6"/>
      <c r="AA115" s="6"/>
      <c r="AB115" s="6"/>
      <c r="AC115" s="6"/>
      <c r="AD115" s="6"/>
    </row>
    <row r="116" spans="1:30" s="17" customFormat="1" x14ac:dyDescent="0.25">
      <c r="A116" s="4"/>
      <c r="B116" s="10"/>
      <c r="C116" s="3"/>
      <c r="D116" s="12"/>
      <c r="E116" s="12"/>
      <c r="F116" s="12"/>
      <c r="G116" s="13"/>
      <c r="H116" s="3"/>
      <c r="I116" s="3"/>
      <c r="J116" s="6"/>
      <c r="K116" s="7"/>
      <c r="L116" s="7"/>
      <c r="M116" s="7"/>
      <c r="O116" s="6"/>
      <c r="P116" s="6"/>
      <c r="Q116" s="6"/>
      <c r="R116" s="6"/>
      <c r="S116" s="6"/>
      <c r="T116" s="6"/>
      <c r="U116" s="6"/>
      <c r="V116" s="6"/>
      <c r="W116" s="6"/>
      <c r="X116" s="6"/>
      <c r="Y116" s="6"/>
      <c r="Z116" s="6"/>
      <c r="AA116" s="6"/>
      <c r="AB116" s="6"/>
      <c r="AC116" s="6"/>
      <c r="AD116" s="6"/>
    </row>
    <row r="117" spans="1:30" s="17" customFormat="1" x14ac:dyDescent="0.25">
      <c r="A117" s="4"/>
      <c r="B117" s="10"/>
      <c r="C117" s="3"/>
      <c r="D117" s="12"/>
      <c r="E117" s="12"/>
      <c r="F117" s="12"/>
      <c r="G117" s="13"/>
      <c r="H117" s="3"/>
      <c r="I117" s="3"/>
      <c r="J117" s="6"/>
      <c r="K117" s="7"/>
      <c r="L117" s="7"/>
      <c r="M117" s="7"/>
      <c r="O117" s="6"/>
      <c r="P117" s="6"/>
      <c r="Q117" s="6"/>
      <c r="R117" s="6"/>
      <c r="S117" s="6"/>
      <c r="T117" s="6"/>
      <c r="U117" s="6"/>
      <c r="V117" s="6"/>
      <c r="W117" s="6"/>
      <c r="X117" s="6"/>
      <c r="Y117" s="6"/>
      <c r="Z117" s="6"/>
      <c r="AA117" s="6"/>
      <c r="AB117" s="6"/>
      <c r="AC117" s="6"/>
      <c r="AD117" s="6"/>
    </row>
    <row r="118" spans="1:30" s="17" customFormat="1" x14ac:dyDescent="0.25">
      <c r="A118" s="6"/>
      <c r="B118" s="15"/>
      <c r="C118" s="6"/>
      <c r="D118" s="12"/>
      <c r="E118" s="12"/>
      <c r="F118" s="12"/>
      <c r="G118" s="13"/>
      <c r="H118" s="6"/>
      <c r="I118" s="6"/>
      <c r="J118" s="6"/>
      <c r="K118" s="6"/>
      <c r="L118" s="6"/>
      <c r="M118" s="6"/>
      <c r="O118" s="6"/>
      <c r="P118" s="6"/>
      <c r="Q118" s="6"/>
      <c r="R118" s="6"/>
      <c r="S118" s="6"/>
      <c r="T118" s="6"/>
      <c r="U118" s="6"/>
      <c r="V118" s="6"/>
      <c r="W118" s="6"/>
      <c r="X118" s="6"/>
      <c r="Y118" s="6"/>
      <c r="Z118" s="6"/>
      <c r="AA118" s="6"/>
      <c r="AB118" s="6"/>
      <c r="AC118" s="6"/>
      <c r="AD118" s="6"/>
    </row>
    <row r="119" spans="1:30" s="17" customFormat="1" x14ac:dyDescent="0.25">
      <c r="A119" s="6"/>
      <c r="B119" s="15"/>
      <c r="C119" s="6"/>
      <c r="D119" s="12"/>
      <c r="E119" s="12"/>
      <c r="F119" s="12"/>
      <c r="G119" s="13"/>
      <c r="H119" s="6"/>
      <c r="I119" s="6"/>
      <c r="J119" s="6"/>
      <c r="K119" s="6"/>
      <c r="L119" s="6"/>
      <c r="M119" s="6"/>
      <c r="O119" s="6"/>
      <c r="P119" s="6"/>
      <c r="Q119" s="6"/>
      <c r="R119" s="6"/>
      <c r="S119" s="6"/>
      <c r="T119" s="6"/>
      <c r="U119" s="6"/>
      <c r="V119" s="6"/>
      <c r="W119" s="6"/>
      <c r="X119" s="6"/>
      <c r="Y119" s="6"/>
      <c r="Z119" s="6"/>
      <c r="AA119" s="6"/>
      <c r="AB119" s="6"/>
      <c r="AC119" s="6"/>
      <c r="AD119" s="6"/>
    </row>
    <row r="120" spans="1:30" s="17" customFormat="1" x14ac:dyDescent="0.25">
      <c r="A120" s="6"/>
      <c r="B120" s="15"/>
      <c r="C120" s="6"/>
      <c r="D120" s="12"/>
      <c r="E120" s="12"/>
      <c r="F120" s="12"/>
      <c r="G120" s="13"/>
      <c r="H120" s="6"/>
      <c r="I120" s="6"/>
      <c r="J120" s="6"/>
      <c r="K120" s="6"/>
      <c r="L120" s="6"/>
      <c r="M120" s="6"/>
      <c r="O120" s="6"/>
      <c r="P120" s="6"/>
      <c r="Q120" s="6"/>
      <c r="R120" s="6"/>
      <c r="S120" s="6"/>
      <c r="T120" s="6"/>
      <c r="U120" s="6"/>
      <c r="V120" s="6"/>
      <c r="W120" s="6"/>
      <c r="X120" s="6"/>
      <c r="Y120" s="6"/>
      <c r="Z120" s="6"/>
      <c r="AA120" s="6"/>
      <c r="AB120" s="6"/>
      <c r="AC120" s="6"/>
      <c r="AD120" s="6"/>
    </row>
    <row r="121" spans="1:30" s="17" customFormat="1" x14ac:dyDescent="0.25">
      <c r="A121" s="6"/>
      <c r="B121" s="15"/>
      <c r="C121" s="6"/>
      <c r="D121" s="12"/>
      <c r="E121" s="12"/>
      <c r="F121" s="12"/>
      <c r="G121" s="13"/>
      <c r="H121" s="6"/>
      <c r="I121" s="6"/>
      <c r="J121" s="6"/>
      <c r="K121" s="6"/>
      <c r="L121" s="6"/>
      <c r="M121" s="6"/>
      <c r="O121" s="6"/>
      <c r="P121" s="6"/>
      <c r="Q121" s="6"/>
      <c r="R121" s="6"/>
      <c r="S121" s="6"/>
      <c r="T121" s="6"/>
      <c r="U121" s="6"/>
      <c r="V121" s="6"/>
      <c r="W121" s="6"/>
      <c r="X121" s="6"/>
      <c r="Y121" s="6"/>
      <c r="Z121" s="6"/>
      <c r="AA121" s="6"/>
      <c r="AB121" s="6"/>
      <c r="AC121" s="6"/>
      <c r="AD121" s="6"/>
    </row>
    <row r="122" spans="1:30" s="17" customFormat="1" x14ac:dyDescent="0.25">
      <c r="A122" s="6"/>
      <c r="B122" s="15"/>
      <c r="C122" s="6"/>
      <c r="D122" s="12"/>
      <c r="E122" s="12"/>
      <c r="F122" s="12"/>
      <c r="G122" s="13"/>
      <c r="H122" s="6"/>
      <c r="I122" s="6"/>
      <c r="J122" s="6"/>
      <c r="K122" s="6"/>
      <c r="L122" s="6"/>
      <c r="M122" s="6"/>
      <c r="O122" s="6"/>
      <c r="P122" s="6"/>
      <c r="Q122" s="6"/>
      <c r="R122" s="6"/>
      <c r="S122" s="6"/>
      <c r="T122" s="6"/>
      <c r="U122" s="6"/>
      <c r="V122" s="6"/>
      <c r="W122" s="6"/>
      <c r="X122" s="6"/>
      <c r="Y122" s="6"/>
      <c r="Z122" s="6"/>
      <c r="AA122" s="6"/>
      <c r="AB122" s="6"/>
      <c r="AC122" s="6"/>
      <c r="AD122" s="6"/>
    </row>
    <row r="123" spans="1:30" s="17" customFormat="1" x14ac:dyDescent="0.25">
      <c r="A123" s="6"/>
      <c r="B123" s="15"/>
      <c r="C123" s="6"/>
      <c r="D123" s="12"/>
      <c r="E123" s="12"/>
      <c r="F123" s="12"/>
      <c r="G123" s="13"/>
      <c r="H123" s="6"/>
      <c r="I123" s="6"/>
      <c r="J123" s="6"/>
      <c r="K123" s="6"/>
      <c r="L123" s="6"/>
      <c r="M123" s="6"/>
      <c r="O123" s="6"/>
      <c r="P123" s="6"/>
      <c r="Q123" s="6"/>
      <c r="R123" s="6"/>
      <c r="S123" s="6"/>
      <c r="T123" s="6"/>
      <c r="U123" s="6"/>
      <c r="V123" s="6"/>
      <c r="W123" s="6"/>
      <c r="X123" s="6"/>
      <c r="Y123" s="6"/>
      <c r="Z123" s="6"/>
      <c r="AA123" s="6"/>
      <c r="AB123" s="6"/>
      <c r="AC123" s="6"/>
      <c r="AD123" s="6"/>
    </row>
    <row r="124" spans="1:30" s="17" customFormat="1" x14ac:dyDescent="0.25">
      <c r="A124" s="6"/>
      <c r="B124" s="15"/>
      <c r="C124" s="6"/>
      <c r="D124" s="12"/>
      <c r="E124" s="12"/>
      <c r="F124" s="12"/>
      <c r="G124" s="13"/>
      <c r="H124" s="6"/>
      <c r="I124" s="6"/>
      <c r="J124" s="6"/>
      <c r="K124" s="6"/>
      <c r="L124" s="6"/>
      <c r="M124" s="6"/>
      <c r="O124" s="6"/>
      <c r="P124" s="6"/>
      <c r="Q124" s="6"/>
      <c r="R124" s="6"/>
      <c r="S124" s="6"/>
      <c r="T124" s="6"/>
      <c r="U124" s="6"/>
      <c r="V124" s="6"/>
      <c r="W124" s="6"/>
      <c r="X124" s="6"/>
      <c r="Y124" s="6"/>
      <c r="Z124" s="6"/>
      <c r="AA124" s="6"/>
      <c r="AB124" s="6"/>
      <c r="AC124" s="6"/>
      <c r="AD124" s="6"/>
    </row>
    <row r="125" spans="1:30" s="17" customFormat="1" x14ac:dyDescent="0.25">
      <c r="A125" s="6"/>
      <c r="B125" s="15"/>
      <c r="C125" s="6"/>
      <c r="D125" s="12"/>
      <c r="E125" s="12"/>
      <c r="F125" s="12"/>
      <c r="G125" s="13"/>
      <c r="H125" s="6"/>
      <c r="I125" s="6"/>
      <c r="J125" s="6"/>
      <c r="K125" s="6"/>
      <c r="L125" s="6"/>
      <c r="M125" s="6"/>
      <c r="O125" s="6"/>
      <c r="P125" s="6"/>
      <c r="Q125" s="6"/>
      <c r="R125" s="6"/>
      <c r="S125" s="6"/>
      <c r="T125" s="6"/>
      <c r="U125" s="6"/>
      <c r="V125" s="6"/>
      <c r="W125" s="6"/>
      <c r="X125" s="6"/>
      <c r="Y125" s="6"/>
      <c r="Z125" s="6"/>
      <c r="AA125" s="6"/>
      <c r="AB125" s="6"/>
      <c r="AC125" s="6"/>
      <c r="AD125" s="6"/>
    </row>
    <row r="126" spans="1:30" s="17" customFormat="1" x14ac:dyDescent="0.25">
      <c r="A126" s="6"/>
      <c r="B126" s="15"/>
      <c r="C126" s="6"/>
      <c r="D126" s="12"/>
      <c r="E126" s="12"/>
      <c r="F126" s="12"/>
      <c r="G126" s="13"/>
      <c r="H126" s="6"/>
      <c r="I126" s="6"/>
      <c r="J126" s="6"/>
      <c r="K126" s="6"/>
      <c r="L126" s="6"/>
      <c r="M126" s="6"/>
      <c r="O126" s="6"/>
      <c r="P126" s="6"/>
      <c r="Q126" s="6"/>
      <c r="R126" s="6"/>
      <c r="S126" s="6"/>
      <c r="T126" s="6"/>
      <c r="U126" s="6"/>
      <c r="V126" s="6"/>
      <c r="W126" s="6"/>
      <c r="X126" s="6"/>
      <c r="Y126" s="6"/>
      <c r="Z126" s="6"/>
      <c r="AA126" s="6"/>
      <c r="AB126" s="6"/>
      <c r="AC126" s="6"/>
      <c r="AD126" s="6"/>
    </row>
    <row r="127" spans="1:30" s="17" customFormat="1" x14ac:dyDescent="0.25">
      <c r="A127" s="6"/>
      <c r="B127" s="15"/>
      <c r="C127" s="6"/>
      <c r="D127" s="12"/>
      <c r="E127" s="12"/>
      <c r="F127" s="12"/>
      <c r="G127" s="13"/>
      <c r="H127" s="6"/>
      <c r="I127" s="6"/>
      <c r="J127" s="6"/>
      <c r="K127" s="6"/>
      <c r="L127" s="6"/>
      <c r="M127" s="6"/>
      <c r="O127" s="6"/>
      <c r="P127" s="6"/>
      <c r="Q127" s="6"/>
      <c r="R127" s="6"/>
      <c r="S127" s="6"/>
      <c r="T127" s="6"/>
      <c r="U127" s="6"/>
      <c r="V127" s="6"/>
      <c r="W127" s="6"/>
      <c r="X127" s="6"/>
      <c r="Y127" s="6"/>
      <c r="Z127" s="6"/>
      <c r="AA127" s="6"/>
      <c r="AB127" s="6"/>
      <c r="AC127" s="6"/>
      <c r="AD127" s="6"/>
    </row>
    <row r="128" spans="1:30" s="17" customFormat="1" x14ac:dyDescent="0.25">
      <c r="A128" s="6"/>
      <c r="B128" s="15"/>
      <c r="C128" s="6"/>
      <c r="D128" s="12"/>
      <c r="E128" s="12"/>
      <c r="F128" s="12"/>
      <c r="G128" s="13"/>
      <c r="H128" s="6"/>
      <c r="I128" s="6"/>
      <c r="J128" s="6"/>
      <c r="K128" s="6"/>
      <c r="L128" s="6"/>
      <c r="M128" s="6"/>
      <c r="O128" s="6"/>
      <c r="P128" s="6"/>
      <c r="Q128" s="6"/>
      <c r="R128" s="6"/>
      <c r="S128" s="6"/>
      <c r="T128" s="6"/>
      <c r="U128" s="6"/>
      <c r="V128" s="6"/>
      <c r="W128" s="6"/>
      <c r="X128" s="6"/>
      <c r="Y128" s="6"/>
      <c r="Z128" s="6"/>
      <c r="AA128" s="6"/>
      <c r="AB128" s="6"/>
      <c r="AC128" s="6"/>
      <c r="AD128" s="6"/>
    </row>
    <row r="129" spans="1:30" s="17" customFormat="1" x14ac:dyDescent="0.25">
      <c r="A129" s="6"/>
      <c r="B129" s="15"/>
      <c r="C129" s="6"/>
      <c r="D129" s="12"/>
      <c r="E129" s="12"/>
      <c r="F129" s="12"/>
      <c r="G129" s="13"/>
      <c r="H129" s="6"/>
      <c r="I129" s="6"/>
      <c r="J129" s="6"/>
      <c r="K129" s="6"/>
      <c r="L129" s="6"/>
      <c r="M129" s="6"/>
      <c r="O129" s="6"/>
      <c r="P129" s="6"/>
      <c r="Q129" s="6"/>
      <c r="R129" s="6"/>
      <c r="S129" s="6"/>
      <c r="T129" s="6"/>
      <c r="U129" s="6"/>
      <c r="V129" s="6"/>
      <c r="W129" s="6"/>
      <c r="X129" s="6"/>
      <c r="Y129" s="6"/>
      <c r="Z129" s="6"/>
      <c r="AA129" s="6"/>
      <c r="AB129" s="6"/>
      <c r="AC129" s="6"/>
      <c r="AD129" s="6"/>
    </row>
    <row r="130" spans="1:30" s="17" customFormat="1" x14ac:dyDescent="0.25">
      <c r="A130" s="6"/>
      <c r="B130" s="15"/>
      <c r="C130" s="6"/>
      <c r="D130" s="12"/>
      <c r="E130" s="12"/>
      <c r="F130" s="12"/>
      <c r="G130" s="13"/>
      <c r="H130" s="6"/>
      <c r="I130" s="6"/>
      <c r="J130" s="6"/>
      <c r="K130" s="6"/>
      <c r="L130" s="6"/>
      <c r="M130" s="6"/>
      <c r="O130" s="6"/>
      <c r="P130" s="6"/>
      <c r="Q130" s="6"/>
      <c r="R130" s="6"/>
      <c r="S130" s="6"/>
      <c r="T130" s="6"/>
      <c r="U130" s="6"/>
      <c r="V130" s="6"/>
      <c r="W130" s="6"/>
      <c r="X130" s="6"/>
      <c r="Y130" s="6"/>
      <c r="Z130" s="6"/>
      <c r="AA130" s="6"/>
      <c r="AB130" s="6"/>
      <c r="AC130" s="6"/>
      <c r="AD130" s="6"/>
    </row>
    <row r="131" spans="1:30" s="17" customFormat="1" x14ac:dyDescent="0.25">
      <c r="A131" s="6"/>
      <c r="B131" s="15"/>
      <c r="C131" s="6"/>
      <c r="D131" s="12"/>
      <c r="E131" s="12"/>
      <c r="F131" s="12"/>
      <c r="G131" s="13"/>
      <c r="H131" s="6"/>
      <c r="I131" s="6"/>
      <c r="J131" s="6"/>
      <c r="K131" s="6"/>
      <c r="L131" s="6"/>
      <c r="M131" s="6"/>
      <c r="O131" s="6"/>
      <c r="P131" s="6"/>
      <c r="Q131" s="6"/>
      <c r="R131" s="6"/>
      <c r="S131" s="6"/>
      <c r="T131" s="6"/>
      <c r="U131" s="6"/>
      <c r="V131" s="6"/>
      <c r="W131" s="6"/>
      <c r="X131" s="6"/>
      <c r="Y131" s="6"/>
      <c r="Z131" s="6"/>
      <c r="AA131" s="6"/>
      <c r="AB131" s="6"/>
      <c r="AC131" s="6"/>
      <c r="AD131" s="6"/>
    </row>
    <row r="132" spans="1:30" s="17" customFormat="1" x14ac:dyDescent="0.25">
      <c r="A132" s="6"/>
      <c r="B132" s="15"/>
      <c r="C132" s="6"/>
      <c r="D132" s="12"/>
      <c r="E132" s="12"/>
      <c r="F132" s="12"/>
      <c r="G132" s="13"/>
      <c r="H132" s="6"/>
      <c r="I132" s="6"/>
      <c r="J132" s="6"/>
      <c r="K132" s="6"/>
      <c r="L132" s="6"/>
      <c r="M132" s="6"/>
      <c r="O132" s="6"/>
      <c r="P132" s="6"/>
      <c r="Q132" s="6"/>
      <c r="R132" s="6"/>
      <c r="S132" s="6"/>
      <c r="T132" s="6"/>
      <c r="U132" s="6"/>
      <c r="V132" s="6"/>
      <c r="W132" s="6"/>
      <c r="X132" s="6"/>
      <c r="Y132" s="6"/>
      <c r="Z132" s="6"/>
      <c r="AA132" s="6"/>
      <c r="AB132" s="6"/>
      <c r="AC132" s="6"/>
      <c r="AD132" s="6"/>
    </row>
    <row r="133" spans="1:30" s="17" customFormat="1" x14ac:dyDescent="0.25">
      <c r="A133" s="6"/>
      <c r="B133" s="15"/>
      <c r="C133" s="6"/>
      <c r="D133" s="12"/>
      <c r="E133" s="12"/>
      <c r="F133" s="12"/>
      <c r="G133" s="13"/>
      <c r="H133" s="6"/>
      <c r="I133" s="6"/>
      <c r="J133" s="6"/>
      <c r="K133" s="6"/>
      <c r="L133" s="6"/>
      <c r="M133" s="6"/>
      <c r="O133" s="6"/>
      <c r="P133" s="6"/>
      <c r="Q133" s="6"/>
      <c r="R133" s="6"/>
      <c r="S133" s="6"/>
      <c r="T133" s="6"/>
      <c r="U133" s="6"/>
      <c r="V133" s="6"/>
      <c r="W133" s="6"/>
      <c r="X133" s="6"/>
      <c r="Y133" s="6"/>
      <c r="Z133" s="6"/>
      <c r="AA133" s="6"/>
      <c r="AB133" s="6"/>
      <c r="AC133" s="6"/>
      <c r="AD133" s="6"/>
    </row>
    <row r="134" spans="1:30" s="17" customFormat="1" x14ac:dyDescent="0.25">
      <c r="A134" s="6"/>
      <c r="B134" s="15"/>
      <c r="C134" s="6"/>
      <c r="D134" s="12"/>
      <c r="E134" s="12"/>
      <c r="F134" s="12"/>
      <c r="G134" s="13"/>
      <c r="H134" s="6"/>
      <c r="I134" s="6"/>
      <c r="J134" s="6"/>
      <c r="K134" s="6"/>
      <c r="L134" s="6"/>
      <c r="M134" s="6"/>
      <c r="O134" s="6"/>
      <c r="P134" s="6"/>
      <c r="Q134" s="6"/>
      <c r="R134" s="6"/>
      <c r="S134" s="6"/>
      <c r="T134" s="6"/>
      <c r="U134" s="6"/>
      <c r="V134" s="6"/>
      <c r="W134" s="6"/>
      <c r="X134" s="6"/>
      <c r="Y134" s="6"/>
      <c r="Z134" s="6"/>
      <c r="AA134" s="6"/>
      <c r="AB134" s="6"/>
      <c r="AC134" s="6"/>
      <c r="AD134" s="6"/>
    </row>
    <row r="135" spans="1:30" s="17" customFormat="1" x14ac:dyDescent="0.25">
      <c r="A135" s="6"/>
      <c r="B135" s="15"/>
      <c r="C135" s="6"/>
      <c r="D135" s="12"/>
      <c r="E135" s="12"/>
      <c r="F135" s="12"/>
      <c r="G135" s="13"/>
      <c r="H135" s="6"/>
      <c r="I135" s="6"/>
      <c r="J135" s="6"/>
      <c r="K135" s="6"/>
      <c r="L135" s="6"/>
      <c r="M135" s="6"/>
      <c r="O135" s="6"/>
      <c r="P135" s="6"/>
      <c r="Q135" s="6"/>
      <c r="R135" s="6"/>
      <c r="S135" s="6"/>
      <c r="T135" s="6"/>
      <c r="U135" s="6"/>
      <c r="V135" s="6"/>
      <c r="W135" s="6"/>
      <c r="X135" s="6"/>
      <c r="Y135" s="6"/>
      <c r="Z135" s="6"/>
      <c r="AA135" s="6"/>
      <c r="AB135" s="6"/>
      <c r="AC135" s="6"/>
      <c r="AD135" s="6"/>
    </row>
    <row r="136" spans="1:30" s="17" customFormat="1" x14ac:dyDescent="0.25">
      <c r="A136" s="6"/>
      <c r="B136" s="15"/>
      <c r="C136" s="6"/>
      <c r="D136" s="12"/>
      <c r="E136" s="12"/>
      <c r="F136" s="12"/>
      <c r="G136" s="13"/>
      <c r="H136" s="6"/>
      <c r="I136" s="6"/>
      <c r="J136" s="6"/>
      <c r="K136" s="6"/>
      <c r="L136" s="6"/>
      <c r="M136" s="6"/>
      <c r="O136" s="6"/>
      <c r="P136" s="6"/>
      <c r="Q136" s="6"/>
      <c r="R136" s="6"/>
      <c r="S136" s="6"/>
      <c r="T136" s="6"/>
      <c r="U136" s="6"/>
      <c r="V136" s="6"/>
      <c r="W136" s="6"/>
      <c r="X136" s="6"/>
      <c r="Y136" s="6"/>
      <c r="Z136" s="6"/>
      <c r="AA136" s="6"/>
      <c r="AB136" s="6"/>
      <c r="AC136" s="6"/>
      <c r="AD136" s="6"/>
    </row>
    <row r="137" spans="1:30" s="17" customFormat="1" x14ac:dyDescent="0.25">
      <c r="A137" s="6"/>
      <c r="B137" s="15"/>
      <c r="C137" s="6"/>
      <c r="D137" s="12"/>
      <c r="E137" s="12"/>
      <c r="F137" s="12"/>
      <c r="G137" s="13"/>
      <c r="H137" s="6"/>
      <c r="I137" s="6"/>
      <c r="J137" s="6"/>
      <c r="K137" s="6"/>
      <c r="L137" s="6"/>
      <c r="M137" s="6"/>
      <c r="O137" s="6"/>
      <c r="P137" s="6"/>
      <c r="Q137" s="6"/>
      <c r="R137" s="6"/>
      <c r="S137" s="6"/>
      <c r="T137" s="6"/>
      <c r="U137" s="6"/>
      <c r="V137" s="6"/>
      <c r="W137" s="6"/>
      <c r="X137" s="6"/>
      <c r="Y137" s="6"/>
      <c r="Z137" s="6"/>
      <c r="AA137" s="6"/>
      <c r="AB137" s="6"/>
      <c r="AC137" s="6"/>
      <c r="AD137" s="6"/>
    </row>
    <row r="138" spans="1:30" s="17" customFormat="1" x14ac:dyDescent="0.25">
      <c r="A138" s="6"/>
      <c r="B138" s="15"/>
      <c r="C138" s="6"/>
      <c r="D138" s="12"/>
      <c r="E138" s="12"/>
      <c r="F138" s="12"/>
      <c r="G138" s="13"/>
      <c r="H138" s="6"/>
      <c r="I138" s="6"/>
      <c r="J138" s="6"/>
      <c r="K138" s="6"/>
      <c r="L138" s="6"/>
      <c r="M138" s="6"/>
      <c r="O138" s="6"/>
      <c r="P138" s="6"/>
      <c r="Q138" s="6"/>
      <c r="R138" s="6"/>
      <c r="S138" s="6"/>
      <c r="T138" s="6"/>
      <c r="U138" s="6"/>
      <c r="V138" s="6"/>
      <c r="W138" s="6"/>
      <c r="X138" s="6"/>
      <c r="Y138" s="6"/>
      <c r="Z138" s="6"/>
      <c r="AA138" s="6"/>
      <c r="AB138" s="6"/>
      <c r="AC138" s="6"/>
      <c r="AD138" s="6"/>
    </row>
    <row r="139" spans="1:30" s="17" customFormat="1" x14ac:dyDescent="0.25">
      <c r="A139" s="6"/>
      <c r="B139" s="15"/>
      <c r="C139" s="6"/>
      <c r="D139" s="12"/>
      <c r="E139" s="12"/>
      <c r="F139" s="12"/>
      <c r="G139" s="13"/>
      <c r="H139" s="6"/>
      <c r="I139" s="6"/>
      <c r="J139" s="6"/>
      <c r="K139" s="6"/>
      <c r="L139" s="6"/>
      <c r="M139" s="6"/>
      <c r="O139" s="6"/>
      <c r="P139" s="6"/>
      <c r="Q139" s="6"/>
      <c r="R139" s="6"/>
      <c r="S139" s="6"/>
      <c r="T139" s="6"/>
      <c r="U139" s="6"/>
      <c r="V139" s="6"/>
      <c r="W139" s="6"/>
      <c r="X139" s="6"/>
      <c r="Y139" s="6"/>
      <c r="Z139" s="6"/>
      <c r="AA139" s="6"/>
      <c r="AB139" s="6"/>
      <c r="AC139" s="6"/>
      <c r="AD139" s="6"/>
    </row>
    <row r="140" spans="1:30" s="17" customFormat="1" x14ac:dyDescent="0.25">
      <c r="A140" s="6"/>
      <c r="B140" s="15"/>
      <c r="C140" s="6"/>
      <c r="D140" s="12"/>
      <c r="E140" s="12"/>
      <c r="F140" s="12"/>
      <c r="G140" s="13"/>
      <c r="H140" s="6"/>
      <c r="I140" s="6"/>
      <c r="J140" s="6"/>
      <c r="K140" s="6"/>
      <c r="L140" s="6"/>
      <c r="M140" s="6"/>
      <c r="O140" s="6"/>
      <c r="P140" s="6"/>
      <c r="Q140" s="6"/>
      <c r="R140" s="6"/>
      <c r="S140" s="6"/>
      <c r="T140" s="6"/>
      <c r="U140" s="6"/>
      <c r="V140" s="6"/>
      <c r="W140" s="6"/>
      <c r="X140" s="6"/>
      <c r="Y140" s="6"/>
      <c r="Z140" s="6"/>
      <c r="AA140" s="6"/>
      <c r="AB140" s="6"/>
      <c r="AC140" s="6"/>
      <c r="AD140" s="6"/>
    </row>
    <row r="141" spans="1:30" x14ac:dyDescent="0.25">
      <c r="A141" s="6"/>
      <c r="B141" s="15"/>
      <c r="C141" s="6"/>
      <c r="D141" s="12"/>
      <c r="E141" s="12"/>
      <c r="F141" s="12"/>
      <c r="G141" s="13"/>
      <c r="H141" s="6"/>
      <c r="I141" s="6"/>
      <c r="K141" s="6"/>
      <c r="L141" s="6"/>
      <c r="M141" s="6"/>
    </row>
    <row r="142" spans="1:30" x14ac:dyDescent="0.25">
      <c r="A142" s="6"/>
      <c r="B142" s="15"/>
      <c r="C142" s="6"/>
      <c r="D142" s="12"/>
      <c r="E142" s="12"/>
      <c r="F142" s="12"/>
      <c r="G142" s="13"/>
      <c r="H142" s="6"/>
      <c r="I142" s="6"/>
      <c r="K142" s="6"/>
      <c r="L142" s="6"/>
      <c r="M142" s="6"/>
    </row>
    <row r="143" spans="1:30" x14ac:dyDescent="0.25">
      <c r="A143" s="6"/>
      <c r="B143" s="15"/>
      <c r="C143" s="6"/>
      <c r="D143" s="12"/>
      <c r="E143" s="12"/>
      <c r="F143" s="12"/>
      <c r="G143" s="13"/>
      <c r="H143" s="6"/>
      <c r="I143" s="6"/>
      <c r="K143" s="6"/>
      <c r="L143" s="6"/>
      <c r="M143" s="6"/>
    </row>
    <row r="146" spans="1:30" s="17" customFormat="1" x14ac:dyDescent="0.25">
      <c r="A146" s="4"/>
      <c r="B146" s="10"/>
      <c r="C146" s="3"/>
      <c r="D146" s="5"/>
      <c r="E146" s="5"/>
      <c r="F146" s="5"/>
      <c r="G146" s="9"/>
      <c r="H146" s="3"/>
      <c r="I146" s="3"/>
      <c r="J146" s="6"/>
      <c r="K146" s="7"/>
      <c r="L146" s="7"/>
      <c r="M146" s="7"/>
      <c r="O146" s="6"/>
      <c r="P146" s="6"/>
      <c r="Q146" s="6"/>
      <c r="R146" s="6"/>
      <c r="S146" s="6"/>
      <c r="T146" s="6"/>
      <c r="U146" s="6"/>
      <c r="V146" s="6"/>
      <c r="W146" s="6"/>
      <c r="X146" s="6"/>
      <c r="Y146" s="6"/>
      <c r="Z146" s="6"/>
      <c r="AA146" s="6"/>
      <c r="AB146" s="6"/>
      <c r="AC146" s="6"/>
      <c r="AD146" s="6"/>
    </row>
    <row r="147" spans="1:30" s="17" customFormat="1" x14ac:dyDescent="0.25">
      <c r="A147" s="4"/>
      <c r="B147" s="10"/>
      <c r="C147" s="3"/>
      <c r="D147" s="5"/>
      <c r="E147" s="5"/>
      <c r="F147" s="5"/>
      <c r="G147" s="9"/>
      <c r="H147" s="3"/>
      <c r="I147" s="3"/>
      <c r="J147" s="6"/>
      <c r="K147" s="7"/>
      <c r="L147" s="7"/>
      <c r="M147" s="7"/>
      <c r="O147" s="6"/>
      <c r="P147" s="6"/>
      <c r="Q147" s="6"/>
      <c r="R147" s="6"/>
      <c r="S147" s="6"/>
      <c r="T147" s="6"/>
      <c r="U147" s="6"/>
      <c r="V147" s="6"/>
      <c r="W147" s="6"/>
      <c r="X147" s="6"/>
      <c r="Y147" s="6"/>
      <c r="Z147" s="6"/>
      <c r="AA147" s="6"/>
      <c r="AB147" s="6"/>
      <c r="AC147" s="6"/>
      <c r="AD147" s="6"/>
    </row>
    <row r="148" spans="1:30" s="17" customFormat="1" x14ac:dyDescent="0.25">
      <c r="A148" s="4"/>
      <c r="B148" s="10"/>
      <c r="C148" s="3"/>
      <c r="D148" s="5"/>
      <c r="E148" s="5"/>
      <c r="F148" s="5"/>
      <c r="G148" s="9"/>
      <c r="H148" s="3"/>
      <c r="I148" s="3"/>
      <c r="J148" s="6"/>
      <c r="K148" s="7"/>
      <c r="L148" s="7"/>
      <c r="M148" s="7"/>
      <c r="O148" s="6"/>
      <c r="P148" s="6"/>
      <c r="Q148" s="6"/>
      <c r="R148" s="6"/>
      <c r="S148" s="6"/>
      <c r="T148" s="6"/>
      <c r="U148" s="6"/>
      <c r="V148" s="6"/>
      <c r="W148" s="6"/>
      <c r="X148" s="6"/>
      <c r="Y148" s="6"/>
      <c r="Z148" s="6"/>
      <c r="AA148" s="6"/>
      <c r="AB148" s="6"/>
      <c r="AC148" s="6"/>
      <c r="AD148" s="6"/>
    </row>
    <row r="149" spans="1:30" s="17" customFormat="1" x14ac:dyDescent="0.25">
      <c r="A149" s="6"/>
      <c r="B149" s="15"/>
      <c r="C149" s="6"/>
      <c r="D149" s="12"/>
      <c r="E149" s="12"/>
      <c r="F149" s="12"/>
      <c r="G149" s="13"/>
      <c r="H149" s="6"/>
      <c r="I149" s="6"/>
      <c r="J149" s="6"/>
      <c r="K149" s="6"/>
      <c r="L149" s="6"/>
      <c r="M149" s="6"/>
      <c r="O149" s="6"/>
      <c r="P149" s="6"/>
      <c r="Q149" s="6"/>
      <c r="R149" s="6"/>
      <c r="S149" s="6"/>
      <c r="T149" s="6"/>
      <c r="U149" s="6"/>
      <c r="V149" s="6"/>
      <c r="W149" s="6"/>
      <c r="X149" s="6"/>
      <c r="Y149" s="6"/>
      <c r="Z149" s="6"/>
      <c r="AA149" s="6"/>
      <c r="AB149" s="6"/>
      <c r="AC149" s="6"/>
      <c r="AD149" s="6"/>
    </row>
    <row r="150" spans="1:30" s="17" customFormat="1" x14ac:dyDescent="0.25">
      <c r="A150" s="6"/>
      <c r="B150" s="15"/>
      <c r="C150" s="6"/>
      <c r="D150" s="12"/>
      <c r="E150" s="12"/>
      <c r="F150" s="12"/>
      <c r="G150" s="13"/>
      <c r="H150" s="6"/>
      <c r="I150" s="6"/>
      <c r="J150" s="6"/>
      <c r="K150" s="6"/>
      <c r="L150" s="6"/>
      <c r="M150" s="6"/>
      <c r="O150" s="6"/>
      <c r="P150" s="6"/>
      <c r="Q150" s="6"/>
      <c r="R150" s="6"/>
      <c r="S150" s="6"/>
      <c r="T150" s="6"/>
      <c r="U150" s="6"/>
      <c r="V150" s="6"/>
      <c r="W150" s="6"/>
      <c r="X150" s="6"/>
      <c r="Y150" s="6"/>
      <c r="Z150" s="6"/>
      <c r="AA150" s="6"/>
      <c r="AB150" s="6"/>
      <c r="AC150" s="6"/>
      <c r="AD150" s="6"/>
    </row>
    <row r="151" spans="1:30" s="17" customFormat="1" x14ac:dyDescent="0.25">
      <c r="A151" s="6"/>
      <c r="B151" s="15"/>
      <c r="C151" s="6"/>
      <c r="D151" s="12"/>
      <c r="E151" s="12"/>
      <c r="F151" s="12"/>
      <c r="G151" s="13"/>
      <c r="H151" s="6"/>
      <c r="I151" s="6"/>
      <c r="J151" s="6"/>
      <c r="K151" s="6"/>
      <c r="L151" s="6"/>
      <c r="M151" s="6"/>
      <c r="O151" s="6"/>
      <c r="P151" s="6"/>
      <c r="Q151" s="6"/>
      <c r="R151" s="6"/>
      <c r="S151" s="6"/>
      <c r="T151" s="6"/>
      <c r="U151" s="6"/>
      <c r="V151" s="6"/>
      <c r="W151" s="6"/>
      <c r="X151" s="6"/>
      <c r="Y151" s="6"/>
      <c r="Z151" s="6"/>
      <c r="AA151" s="6"/>
      <c r="AB151" s="6"/>
      <c r="AC151" s="6"/>
      <c r="AD151" s="6"/>
    </row>
    <row r="152" spans="1:30" s="17" customFormat="1" x14ac:dyDescent="0.25">
      <c r="A152" s="6"/>
      <c r="B152" s="15"/>
      <c r="C152" s="6"/>
      <c r="D152" s="12"/>
      <c r="E152" s="12"/>
      <c r="F152" s="12"/>
      <c r="G152" s="13"/>
      <c r="H152" s="6"/>
      <c r="I152" s="6"/>
      <c r="J152" s="6"/>
      <c r="K152" s="6"/>
      <c r="L152" s="6"/>
      <c r="M152" s="6"/>
      <c r="O152" s="6"/>
      <c r="P152" s="6"/>
      <c r="Q152" s="6"/>
      <c r="R152" s="6"/>
      <c r="S152" s="6"/>
      <c r="T152" s="6"/>
      <c r="U152" s="6"/>
      <c r="V152" s="6"/>
      <c r="W152" s="6"/>
      <c r="X152" s="6"/>
      <c r="Y152" s="6"/>
      <c r="Z152" s="6"/>
      <c r="AA152" s="6"/>
      <c r="AB152" s="6"/>
      <c r="AC152" s="6"/>
      <c r="AD152" s="6"/>
    </row>
    <row r="153" spans="1:30" s="17" customFormat="1" x14ac:dyDescent="0.25">
      <c r="A153" s="6"/>
      <c r="B153" s="15"/>
      <c r="C153" s="6"/>
      <c r="D153" s="12"/>
      <c r="E153" s="12"/>
      <c r="F153" s="12"/>
      <c r="G153" s="13"/>
      <c r="H153" s="6"/>
      <c r="I153" s="6"/>
      <c r="J153" s="6"/>
      <c r="K153" s="6"/>
      <c r="L153" s="6"/>
      <c r="M153" s="6"/>
      <c r="O153" s="6"/>
      <c r="P153" s="6"/>
      <c r="Q153" s="6"/>
      <c r="R153" s="6"/>
      <c r="S153" s="6"/>
      <c r="T153" s="6"/>
      <c r="U153" s="6"/>
      <c r="V153" s="6"/>
      <c r="W153" s="6"/>
      <c r="X153" s="6"/>
      <c r="Y153" s="6"/>
      <c r="Z153" s="6"/>
      <c r="AA153" s="6"/>
      <c r="AB153" s="6"/>
      <c r="AC153" s="6"/>
      <c r="AD153" s="6"/>
    </row>
    <row r="154" spans="1:30" s="17" customFormat="1" x14ac:dyDescent="0.25">
      <c r="A154" s="6"/>
      <c r="B154" s="15"/>
      <c r="C154" s="6"/>
      <c r="D154" s="12"/>
      <c r="E154" s="12"/>
      <c r="F154" s="12"/>
      <c r="G154" s="13"/>
      <c r="H154" s="6"/>
      <c r="I154" s="6"/>
      <c r="J154" s="6"/>
      <c r="K154" s="6"/>
      <c r="L154" s="6"/>
      <c r="M154" s="6"/>
      <c r="O154" s="6"/>
      <c r="P154" s="6"/>
      <c r="Q154" s="6"/>
      <c r="R154" s="6"/>
      <c r="S154" s="6"/>
      <c r="T154" s="6"/>
      <c r="U154" s="6"/>
      <c r="V154" s="6"/>
      <c r="W154" s="6"/>
      <c r="X154" s="6"/>
      <c r="Y154" s="6"/>
      <c r="Z154" s="6"/>
      <c r="AA154" s="6"/>
      <c r="AB154" s="6"/>
      <c r="AC154" s="6"/>
      <c r="AD154" s="6"/>
    </row>
    <row r="155" spans="1:30" s="17" customFormat="1" x14ac:dyDescent="0.25">
      <c r="A155" s="6"/>
      <c r="B155" s="15"/>
      <c r="C155" s="6"/>
      <c r="D155" s="12"/>
      <c r="E155" s="12"/>
      <c r="F155" s="12"/>
      <c r="G155" s="13"/>
      <c r="H155" s="6"/>
      <c r="I155" s="6"/>
      <c r="J155" s="6"/>
      <c r="K155" s="6"/>
      <c r="L155" s="6"/>
      <c r="M155" s="6"/>
      <c r="O155" s="6"/>
      <c r="P155" s="6"/>
      <c r="Q155" s="6"/>
      <c r="R155" s="6"/>
      <c r="S155" s="6"/>
      <c r="T155" s="6"/>
      <c r="U155" s="6"/>
      <c r="V155" s="6"/>
      <c r="W155" s="6"/>
      <c r="X155" s="6"/>
      <c r="Y155" s="6"/>
      <c r="Z155" s="6"/>
      <c r="AA155" s="6"/>
      <c r="AB155" s="6"/>
      <c r="AC155" s="6"/>
      <c r="AD155" s="6"/>
    </row>
    <row r="156" spans="1:30" s="17" customFormat="1" x14ac:dyDescent="0.25">
      <c r="A156" s="6"/>
      <c r="B156" s="15"/>
      <c r="C156" s="6"/>
      <c r="D156" s="12"/>
      <c r="E156" s="12"/>
      <c r="F156" s="12"/>
      <c r="G156" s="13"/>
      <c r="H156" s="6"/>
      <c r="I156" s="6"/>
      <c r="J156" s="6"/>
      <c r="K156" s="6"/>
      <c r="L156" s="6"/>
      <c r="M156" s="6"/>
      <c r="O156" s="6"/>
      <c r="P156" s="6"/>
      <c r="Q156" s="6"/>
      <c r="R156" s="6"/>
      <c r="S156" s="6"/>
      <c r="T156" s="6"/>
      <c r="U156" s="6"/>
      <c r="V156" s="6"/>
      <c r="W156" s="6"/>
      <c r="X156" s="6"/>
      <c r="Y156" s="6"/>
      <c r="Z156" s="6"/>
      <c r="AA156" s="6"/>
      <c r="AB156" s="6"/>
      <c r="AC156" s="6"/>
      <c r="AD156" s="6"/>
    </row>
    <row r="157" spans="1:30" s="17" customFormat="1" x14ac:dyDescent="0.25">
      <c r="A157" s="6"/>
      <c r="B157" s="15"/>
      <c r="C157" s="6"/>
      <c r="D157" s="12"/>
      <c r="E157" s="12"/>
      <c r="F157" s="12"/>
      <c r="G157" s="13"/>
      <c r="H157" s="6"/>
      <c r="I157" s="6"/>
      <c r="J157" s="6"/>
      <c r="K157" s="6"/>
      <c r="L157" s="6"/>
      <c r="M157" s="6"/>
      <c r="O157" s="6"/>
      <c r="P157" s="6"/>
      <c r="Q157" s="6"/>
      <c r="R157" s="6"/>
      <c r="S157" s="6"/>
      <c r="T157" s="6"/>
      <c r="U157" s="6"/>
      <c r="V157" s="6"/>
      <c r="W157" s="6"/>
      <c r="X157" s="6"/>
      <c r="Y157" s="6"/>
      <c r="Z157" s="6"/>
      <c r="AA157" s="6"/>
      <c r="AB157" s="6"/>
      <c r="AC157" s="6"/>
      <c r="AD157" s="6"/>
    </row>
    <row r="158" spans="1:30" s="17" customFormat="1" x14ac:dyDescent="0.25">
      <c r="A158" s="6"/>
      <c r="B158" s="15"/>
      <c r="C158" s="6"/>
      <c r="D158" s="12"/>
      <c r="E158" s="12"/>
      <c r="F158" s="12"/>
      <c r="G158" s="13"/>
      <c r="H158" s="6"/>
      <c r="I158" s="6"/>
      <c r="J158" s="6"/>
      <c r="K158" s="6"/>
      <c r="L158" s="6"/>
      <c r="M158" s="6"/>
      <c r="O158" s="6"/>
      <c r="P158" s="6"/>
      <c r="Q158" s="6"/>
      <c r="R158" s="6"/>
      <c r="S158" s="6"/>
      <c r="T158" s="6"/>
      <c r="U158" s="6"/>
      <c r="V158" s="6"/>
      <c r="W158" s="6"/>
      <c r="X158" s="6"/>
      <c r="Y158" s="6"/>
      <c r="Z158" s="6"/>
      <c r="AA158" s="6"/>
      <c r="AB158" s="6"/>
      <c r="AC158" s="6"/>
      <c r="AD158" s="6"/>
    </row>
    <row r="159" spans="1:30" s="17" customFormat="1" x14ac:dyDescent="0.25">
      <c r="A159" s="6"/>
      <c r="B159" s="15"/>
      <c r="C159" s="6"/>
      <c r="D159" s="12"/>
      <c r="E159" s="12"/>
      <c r="F159" s="12"/>
      <c r="G159" s="13"/>
      <c r="H159" s="6"/>
      <c r="I159" s="6"/>
      <c r="J159" s="6"/>
      <c r="K159" s="6"/>
      <c r="L159" s="6"/>
      <c r="M159" s="6"/>
      <c r="O159" s="6"/>
      <c r="P159" s="6"/>
      <c r="Q159" s="6"/>
      <c r="R159" s="6"/>
      <c r="S159" s="6"/>
      <c r="T159" s="6"/>
      <c r="U159" s="6"/>
      <c r="V159" s="6"/>
      <c r="W159" s="6"/>
      <c r="X159" s="6"/>
      <c r="Y159" s="6"/>
      <c r="Z159" s="6"/>
      <c r="AA159" s="6"/>
      <c r="AB159" s="6"/>
      <c r="AC159" s="6"/>
      <c r="AD159" s="6"/>
    </row>
    <row r="160" spans="1:30" s="17" customFormat="1" x14ac:dyDescent="0.25">
      <c r="A160" s="6"/>
      <c r="B160" s="15"/>
      <c r="C160" s="6"/>
      <c r="D160" s="12"/>
      <c r="E160" s="12"/>
      <c r="F160" s="12"/>
      <c r="G160" s="13"/>
      <c r="H160" s="6"/>
      <c r="I160" s="6"/>
      <c r="J160" s="6"/>
      <c r="K160" s="6"/>
      <c r="L160" s="6"/>
      <c r="M160" s="6"/>
      <c r="O160" s="6"/>
      <c r="P160" s="6"/>
      <c r="Q160" s="6"/>
      <c r="R160" s="6"/>
      <c r="S160" s="6"/>
      <c r="T160" s="6"/>
      <c r="U160" s="6"/>
      <c r="V160" s="6"/>
      <c r="W160" s="6"/>
      <c r="X160" s="6"/>
      <c r="Y160" s="6"/>
      <c r="Z160" s="6"/>
      <c r="AA160" s="6"/>
      <c r="AB160" s="6"/>
      <c r="AC160" s="6"/>
      <c r="AD160" s="6"/>
    </row>
    <row r="161" spans="1:30" s="17" customFormat="1" x14ac:dyDescent="0.25">
      <c r="A161" s="6"/>
      <c r="B161" s="15"/>
      <c r="C161" s="6"/>
      <c r="D161" s="12"/>
      <c r="E161" s="12"/>
      <c r="F161" s="12"/>
      <c r="G161" s="13"/>
      <c r="H161" s="6"/>
      <c r="I161" s="6"/>
      <c r="J161" s="6"/>
      <c r="K161" s="6"/>
      <c r="L161" s="6"/>
      <c r="M161" s="6"/>
      <c r="O161" s="6"/>
      <c r="P161" s="6"/>
      <c r="Q161" s="6"/>
      <c r="R161" s="6"/>
      <c r="S161" s="6"/>
      <c r="T161" s="6"/>
      <c r="U161" s="6"/>
      <c r="V161" s="6"/>
      <c r="W161" s="6"/>
      <c r="X161" s="6"/>
      <c r="Y161" s="6"/>
      <c r="Z161" s="6"/>
      <c r="AA161" s="6"/>
      <c r="AB161" s="6"/>
      <c r="AC161" s="6"/>
      <c r="AD161" s="6"/>
    </row>
    <row r="162" spans="1:30" s="17" customFormat="1" x14ac:dyDescent="0.25">
      <c r="A162" s="6"/>
      <c r="B162" s="15"/>
      <c r="C162" s="6"/>
      <c r="D162" s="12"/>
      <c r="E162" s="12"/>
      <c r="F162" s="12"/>
      <c r="G162" s="13"/>
      <c r="H162" s="6"/>
      <c r="I162" s="6"/>
      <c r="J162" s="6"/>
      <c r="K162" s="6"/>
      <c r="L162" s="6"/>
      <c r="M162" s="6"/>
      <c r="O162" s="6"/>
      <c r="P162" s="6"/>
      <c r="Q162" s="6"/>
      <c r="R162" s="6"/>
      <c r="S162" s="6"/>
      <c r="T162" s="6"/>
      <c r="U162" s="6"/>
      <c r="V162" s="6"/>
      <c r="W162" s="6"/>
      <c r="X162" s="6"/>
      <c r="Y162" s="6"/>
      <c r="Z162" s="6"/>
      <c r="AA162" s="6"/>
      <c r="AB162" s="6"/>
      <c r="AC162" s="6"/>
      <c r="AD162" s="6"/>
    </row>
    <row r="163" spans="1:30" s="17" customFormat="1" x14ac:dyDescent="0.25">
      <c r="A163" s="6"/>
      <c r="B163" s="15"/>
      <c r="C163" s="6"/>
      <c r="D163" s="12"/>
      <c r="E163" s="12"/>
      <c r="F163" s="12"/>
      <c r="G163" s="13"/>
      <c r="H163" s="6"/>
      <c r="I163" s="6"/>
      <c r="J163" s="6"/>
      <c r="K163" s="6"/>
      <c r="L163" s="6"/>
      <c r="M163" s="6"/>
      <c r="O163" s="6"/>
      <c r="P163" s="6"/>
      <c r="Q163" s="6"/>
      <c r="R163" s="6"/>
      <c r="S163" s="6"/>
      <c r="T163" s="6"/>
      <c r="U163" s="6"/>
      <c r="V163" s="6"/>
      <c r="W163" s="6"/>
      <c r="X163" s="6"/>
      <c r="Y163" s="6"/>
      <c r="Z163" s="6"/>
      <c r="AA163" s="6"/>
      <c r="AB163" s="6"/>
      <c r="AC163" s="6"/>
      <c r="AD163" s="6"/>
    </row>
    <row r="164" spans="1:30" s="17" customFormat="1" x14ac:dyDescent="0.25">
      <c r="A164" s="6"/>
      <c r="B164" s="15"/>
      <c r="C164" s="6"/>
      <c r="D164" s="12"/>
      <c r="E164" s="12"/>
      <c r="F164" s="12"/>
      <c r="G164" s="13"/>
      <c r="H164" s="6"/>
      <c r="I164" s="6"/>
      <c r="J164" s="6"/>
      <c r="K164" s="6"/>
      <c r="L164" s="6"/>
      <c r="M164" s="6"/>
      <c r="O164" s="6"/>
      <c r="P164" s="6"/>
      <c r="Q164" s="6"/>
      <c r="R164" s="6"/>
      <c r="S164" s="6"/>
      <c r="T164" s="6"/>
      <c r="U164" s="6"/>
      <c r="V164" s="6"/>
      <c r="W164" s="6"/>
      <c r="X164" s="6"/>
      <c r="Y164" s="6"/>
      <c r="Z164" s="6"/>
      <c r="AA164" s="6"/>
      <c r="AB164" s="6"/>
      <c r="AC164" s="6"/>
      <c r="AD164" s="6"/>
    </row>
    <row r="165" spans="1:30" s="17" customFormat="1" x14ac:dyDescent="0.25">
      <c r="A165" s="6"/>
      <c r="B165" s="15"/>
      <c r="C165" s="6"/>
      <c r="D165" s="12"/>
      <c r="E165" s="12"/>
      <c r="F165" s="12"/>
      <c r="G165" s="13"/>
      <c r="H165" s="6"/>
      <c r="I165" s="6"/>
      <c r="J165" s="6"/>
      <c r="K165" s="6"/>
      <c r="L165" s="6"/>
      <c r="M165" s="6"/>
      <c r="O165" s="6"/>
      <c r="P165" s="6"/>
      <c r="Q165" s="6"/>
      <c r="R165" s="6"/>
      <c r="S165" s="6"/>
      <c r="T165" s="6"/>
      <c r="U165" s="6"/>
      <c r="V165" s="6"/>
      <c r="W165" s="6"/>
      <c r="X165" s="6"/>
      <c r="Y165" s="6"/>
      <c r="Z165" s="6"/>
      <c r="AA165" s="6"/>
      <c r="AB165" s="6"/>
      <c r="AC165" s="6"/>
      <c r="AD165" s="6"/>
    </row>
    <row r="166" spans="1:30" s="17" customFormat="1" x14ac:dyDescent="0.25">
      <c r="A166" s="6"/>
      <c r="B166" s="15"/>
      <c r="C166" s="6"/>
      <c r="D166" s="12"/>
      <c r="E166" s="12"/>
      <c r="F166" s="12"/>
      <c r="G166" s="13"/>
      <c r="H166" s="6"/>
      <c r="I166" s="6"/>
      <c r="J166" s="6"/>
      <c r="K166" s="6"/>
      <c r="L166" s="6"/>
      <c r="M166" s="6"/>
      <c r="O166" s="6"/>
      <c r="P166" s="6"/>
      <c r="Q166" s="6"/>
      <c r="R166" s="6"/>
      <c r="S166" s="6"/>
      <c r="T166" s="6"/>
      <c r="U166" s="6"/>
      <c r="V166" s="6"/>
      <c r="W166" s="6"/>
      <c r="X166" s="6"/>
      <c r="Y166" s="6"/>
      <c r="Z166" s="6"/>
      <c r="AA166" s="6"/>
      <c r="AB166" s="6"/>
      <c r="AC166" s="6"/>
      <c r="AD166" s="6"/>
    </row>
    <row r="167" spans="1:30" s="17" customFormat="1" x14ac:dyDescent="0.25">
      <c r="A167" s="6"/>
      <c r="B167" s="15"/>
      <c r="C167" s="6"/>
      <c r="D167" s="12"/>
      <c r="E167" s="12"/>
      <c r="F167" s="12"/>
      <c r="G167" s="13"/>
      <c r="H167" s="6"/>
      <c r="I167" s="6"/>
      <c r="J167" s="6"/>
      <c r="K167" s="6"/>
      <c r="L167" s="6"/>
      <c r="M167" s="6"/>
      <c r="O167" s="6"/>
      <c r="P167" s="6"/>
      <c r="Q167" s="6"/>
      <c r="R167" s="6"/>
      <c r="S167" s="6"/>
      <c r="T167" s="6"/>
      <c r="U167" s="6"/>
      <c r="V167" s="6"/>
      <c r="W167" s="6"/>
      <c r="X167" s="6"/>
      <c r="Y167" s="6"/>
      <c r="Z167" s="6"/>
      <c r="AA167" s="6"/>
      <c r="AB167" s="6"/>
      <c r="AC167" s="6"/>
      <c r="AD167" s="6"/>
    </row>
    <row r="168" spans="1:30" s="17" customFormat="1" x14ac:dyDescent="0.25">
      <c r="A168" s="6"/>
      <c r="B168" s="15"/>
      <c r="C168" s="6"/>
      <c r="D168" s="12"/>
      <c r="E168" s="12"/>
      <c r="F168" s="12"/>
      <c r="G168" s="13"/>
      <c r="H168" s="6"/>
      <c r="I168" s="6"/>
      <c r="J168" s="6"/>
      <c r="K168" s="6"/>
      <c r="L168" s="6"/>
      <c r="M168" s="6"/>
      <c r="O168" s="6"/>
      <c r="P168" s="6"/>
      <c r="Q168" s="6"/>
      <c r="R168" s="6"/>
      <c r="S168" s="6"/>
      <c r="T168" s="6"/>
      <c r="U168" s="6"/>
      <c r="V168" s="6"/>
      <c r="W168" s="6"/>
      <c r="X168" s="6"/>
      <c r="Y168" s="6"/>
      <c r="Z168" s="6"/>
      <c r="AA168" s="6"/>
      <c r="AB168" s="6"/>
      <c r="AC168" s="6"/>
      <c r="AD168" s="6"/>
    </row>
    <row r="169" spans="1:30" s="17" customFormat="1" x14ac:dyDescent="0.25">
      <c r="A169" s="6"/>
      <c r="B169" s="15"/>
      <c r="C169" s="6"/>
      <c r="D169" s="12"/>
      <c r="E169" s="12"/>
      <c r="F169" s="12"/>
      <c r="G169" s="13"/>
      <c r="H169" s="6"/>
      <c r="I169" s="6"/>
      <c r="J169" s="6"/>
      <c r="K169" s="6"/>
      <c r="L169" s="6"/>
      <c r="M169" s="6"/>
      <c r="O169" s="6"/>
      <c r="P169" s="6"/>
      <c r="Q169" s="6"/>
      <c r="R169" s="6"/>
      <c r="S169" s="6"/>
      <c r="T169" s="6"/>
      <c r="U169" s="6"/>
      <c r="V169" s="6"/>
      <c r="W169" s="6"/>
      <c r="X169" s="6"/>
      <c r="Y169" s="6"/>
      <c r="Z169" s="6"/>
      <c r="AA169" s="6"/>
      <c r="AB169" s="6"/>
      <c r="AC169" s="6"/>
      <c r="AD169" s="6"/>
    </row>
    <row r="170" spans="1:30" s="17" customFormat="1" x14ac:dyDescent="0.25">
      <c r="A170" s="6"/>
      <c r="B170" s="15"/>
      <c r="C170" s="6"/>
      <c r="D170" s="12"/>
      <c r="E170" s="12"/>
      <c r="F170" s="12"/>
      <c r="G170" s="13"/>
      <c r="H170" s="6"/>
      <c r="I170" s="6"/>
      <c r="J170" s="6"/>
      <c r="K170" s="6"/>
      <c r="L170" s="6"/>
      <c r="M170" s="6"/>
      <c r="O170" s="6"/>
      <c r="P170" s="6"/>
      <c r="Q170" s="6"/>
      <c r="R170" s="6"/>
      <c r="S170" s="6"/>
      <c r="T170" s="6"/>
      <c r="U170" s="6"/>
      <c r="V170" s="6"/>
      <c r="W170" s="6"/>
      <c r="X170" s="6"/>
      <c r="Y170" s="6"/>
      <c r="Z170" s="6"/>
      <c r="AA170" s="6"/>
      <c r="AB170" s="6"/>
      <c r="AC170" s="6"/>
      <c r="AD170" s="6"/>
    </row>
    <row r="171" spans="1:30" s="17" customFormat="1" x14ac:dyDescent="0.25">
      <c r="A171" s="6"/>
      <c r="B171" s="15"/>
      <c r="C171" s="6"/>
      <c r="D171" s="12"/>
      <c r="E171" s="12"/>
      <c r="F171" s="12"/>
      <c r="G171" s="13"/>
      <c r="H171" s="6"/>
      <c r="I171" s="6"/>
      <c r="J171" s="6"/>
      <c r="K171" s="6"/>
      <c r="L171" s="6"/>
      <c r="M171" s="6"/>
      <c r="O171" s="6"/>
      <c r="P171" s="6"/>
      <c r="Q171" s="6"/>
      <c r="R171" s="6"/>
      <c r="S171" s="6"/>
      <c r="T171" s="6"/>
      <c r="U171" s="6"/>
      <c r="V171" s="6"/>
      <c r="W171" s="6"/>
      <c r="X171" s="6"/>
      <c r="Y171" s="6"/>
      <c r="Z171" s="6"/>
      <c r="AA171" s="6"/>
      <c r="AB171" s="6"/>
      <c r="AC171" s="6"/>
      <c r="AD171" s="6"/>
    </row>
    <row r="172" spans="1:30" s="17" customFormat="1" x14ac:dyDescent="0.25">
      <c r="A172" s="6"/>
      <c r="B172" s="15"/>
      <c r="C172" s="6"/>
      <c r="D172" s="12"/>
      <c r="E172" s="12"/>
      <c r="F172" s="12"/>
      <c r="G172" s="13"/>
      <c r="H172" s="6"/>
      <c r="I172" s="6"/>
      <c r="J172" s="6"/>
      <c r="K172" s="6"/>
      <c r="L172" s="6"/>
      <c r="M172" s="6"/>
      <c r="O172" s="6"/>
      <c r="P172" s="6"/>
      <c r="Q172" s="6"/>
      <c r="R172" s="6"/>
      <c r="S172" s="6"/>
      <c r="T172" s="6"/>
      <c r="U172" s="6"/>
      <c r="V172" s="6"/>
      <c r="W172" s="6"/>
      <c r="X172" s="6"/>
      <c r="Y172" s="6"/>
      <c r="Z172" s="6"/>
      <c r="AA172" s="6"/>
      <c r="AB172" s="6"/>
      <c r="AC172" s="6"/>
      <c r="AD172" s="6"/>
    </row>
    <row r="173" spans="1:30" s="17" customFormat="1" x14ac:dyDescent="0.25">
      <c r="A173" s="6"/>
      <c r="B173" s="15"/>
      <c r="C173" s="6"/>
      <c r="D173" s="12"/>
      <c r="E173" s="12"/>
      <c r="F173" s="12"/>
      <c r="G173" s="13"/>
      <c r="H173" s="6"/>
      <c r="I173" s="6"/>
      <c r="J173" s="6"/>
      <c r="K173" s="6"/>
      <c r="L173" s="6"/>
      <c r="M173" s="6"/>
      <c r="O173" s="6"/>
      <c r="P173" s="6"/>
      <c r="Q173" s="6"/>
      <c r="R173" s="6"/>
      <c r="S173" s="6"/>
      <c r="T173" s="6"/>
      <c r="U173" s="6"/>
      <c r="V173" s="6"/>
      <c r="W173" s="6"/>
      <c r="X173" s="6"/>
      <c r="Y173" s="6"/>
      <c r="Z173" s="6"/>
      <c r="AA173" s="6"/>
      <c r="AB173" s="6"/>
      <c r="AC173" s="6"/>
      <c r="AD173" s="6"/>
    </row>
    <row r="174" spans="1:30" s="17" customFormat="1" x14ac:dyDescent="0.25">
      <c r="A174" s="6"/>
      <c r="B174" s="15"/>
      <c r="C174" s="6"/>
      <c r="D174" s="12"/>
      <c r="E174" s="12"/>
      <c r="F174" s="12"/>
      <c r="G174" s="13"/>
      <c r="H174" s="6"/>
      <c r="I174" s="6"/>
      <c r="J174" s="6"/>
      <c r="K174" s="6"/>
      <c r="L174" s="6"/>
      <c r="M174" s="6"/>
      <c r="O174" s="6"/>
      <c r="P174" s="6"/>
      <c r="Q174" s="6"/>
      <c r="R174" s="6"/>
      <c r="S174" s="6"/>
      <c r="T174" s="6"/>
      <c r="U174" s="6"/>
      <c r="V174" s="6"/>
      <c r="W174" s="6"/>
      <c r="X174" s="6"/>
      <c r="Y174" s="6"/>
      <c r="Z174" s="6"/>
      <c r="AA174" s="6"/>
      <c r="AB174" s="6"/>
      <c r="AC174" s="6"/>
      <c r="AD174" s="6"/>
    </row>
    <row r="175" spans="1:30" s="17" customFormat="1" x14ac:dyDescent="0.25">
      <c r="A175" s="6"/>
      <c r="B175" s="15"/>
      <c r="C175" s="6"/>
      <c r="D175" s="12"/>
      <c r="E175" s="12"/>
      <c r="F175" s="12"/>
      <c r="G175" s="13"/>
      <c r="H175" s="6"/>
      <c r="I175" s="6"/>
      <c r="J175" s="6"/>
      <c r="K175" s="6"/>
      <c r="L175" s="6"/>
      <c r="M175" s="6"/>
      <c r="O175" s="6"/>
      <c r="P175" s="6"/>
      <c r="Q175" s="6"/>
      <c r="R175" s="6"/>
      <c r="S175" s="6"/>
      <c r="T175" s="6"/>
      <c r="U175" s="6"/>
      <c r="V175" s="6"/>
      <c r="W175" s="6"/>
      <c r="X175" s="6"/>
      <c r="Y175" s="6"/>
      <c r="Z175" s="6"/>
      <c r="AA175" s="6"/>
      <c r="AB175" s="6"/>
      <c r="AC175" s="6"/>
      <c r="AD175" s="6"/>
    </row>
    <row r="176" spans="1:30" s="17" customFormat="1" x14ac:dyDescent="0.25">
      <c r="A176" s="6"/>
      <c r="B176" s="15"/>
      <c r="C176" s="6"/>
      <c r="D176" s="12"/>
      <c r="E176" s="12"/>
      <c r="F176" s="12"/>
      <c r="G176" s="13"/>
      <c r="H176" s="6"/>
      <c r="I176" s="6"/>
      <c r="J176" s="6"/>
      <c r="K176" s="6"/>
      <c r="L176" s="6"/>
      <c r="M176" s="6"/>
      <c r="O176" s="6"/>
      <c r="P176" s="6"/>
      <c r="Q176" s="6"/>
      <c r="R176" s="6"/>
      <c r="S176" s="6"/>
      <c r="T176" s="6"/>
      <c r="U176" s="6"/>
      <c r="V176" s="6"/>
      <c r="W176" s="6"/>
      <c r="X176" s="6"/>
      <c r="Y176" s="6"/>
      <c r="Z176" s="6"/>
      <c r="AA176" s="6"/>
      <c r="AB176" s="6"/>
      <c r="AC176" s="6"/>
      <c r="AD176" s="6"/>
    </row>
    <row r="177" spans="1:30" s="17" customFormat="1" x14ac:dyDescent="0.25">
      <c r="A177" s="6"/>
      <c r="B177" s="15"/>
      <c r="C177" s="6"/>
      <c r="D177" s="12"/>
      <c r="E177" s="12"/>
      <c r="F177" s="12"/>
      <c r="G177" s="13"/>
      <c r="H177" s="6"/>
      <c r="I177" s="6"/>
      <c r="J177" s="6"/>
      <c r="K177" s="6"/>
      <c r="L177" s="6"/>
      <c r="M177" s="6"/>
      <c r="O177" s="6"/>
      <c r="P177" s="6"/>
      <c r="Q177" s="6"/>
      <c r="R177" s="6"/>
      <c r="S177" s="6"/>
      <c r="T177" s="6"/>
      <c r="U177" s="6"/>
      <c r="V177" s="6"/>
      <c r="W177" s="6"/>
      <c r="X177" s="6"/>
      <c r="Y177" s="6"/>
      <c r="Z177" s="6"/>
      <c r="AA177" s="6"/>
      <c r="AB177" s="6"/>
      <c r="AC177" s="6"/>
      <c r="AD177" s="6"/>
    </row>
    <row r="178" spans="1:30" s="17" customFormat="1" x14ac:dyDescent="0.25">
      <c r="A178" s="6"/>
      <c r="B178" s="15"/>
      <c r="C178" s="6"/>
      <c r="D178" s="12"/>
      <c r="E178" s="12"/>
      <c r="F178" s="12"/>
      <c r="G178" s="13"/>
      <c r="H178" s="6"/>
      <c r="I178" s="6"/>
      <c r="J178" s="6"/>
      <c r="K178" s="6"/>
      <c r="L178" s="6"/>
      <c r="M178" s="6"/>
      <c r="O178" s="6"/>
      <c r="P178" s="6"/>
      <c r="Q178" s="6"/>
      <c r="R178" s="6"/>
      <c r="S178" s="6"/>
      <c r="T178" s="6"/>
      <c r="U178" s="6"/>
      <c r="V178" s="6"/>
      <c r="W178" s="6"/>
      <c r="X178" s="6"/>
      <c r="Y178" s="6"/>
      <c r="Z178" s="6"/>
      <c r="AA178" s="6"/>
      <c r="AB178" s="6"/>
      <c r="AC178" s="6"/>
      <c r="AD178" s="6"/>
    </row>
    <row r="179" spans="1:30" s="17" customFormat="1" x14ac:dyDescent="0.25">
      <c r="A179" s="6"/>
      <c r="B179" s="15"/>
      <c r="C179" s="6"/>
      <c r="D179" s="12"/>
      <c r="E179" s="12"/>
      <c r="F179" s="12"/>
      <c r="G179" s="13"/>
      <c r="H179" s="6"/>
      <c r="I179" s="6"/>
      <c r="J179" s="6"/>
      <c r="K179" s="6"/>
      <c r="L179" s="6"/>
      <c r="M179" s="6"/>
      <c r="O179" s="6"/>
      <c r="P179" s="6"/>
      <c r="Q179" s="6"/>
      <c r="R179" s="6"/>
      <c r="S179" s="6"/>
      <c r="T179" s="6"/>
      <c r="U179" s="6"/>
      <c r="V179" s="6"/>
      <c r="W179" s="6"/>
      <c r="X179" s="6"/>
      <c r="Y179" s="6"/>
      <c r="Z179" s="6"/>
      <c r="AA179" s="6"/>
      <c r="AB179" s="6"/>
      <c r="AC179" s="6"/>
      <c r="AD179" s="6"/>
    </row>
    <row r="180" spans="1:30" s="17" customFormat="1" x14ac:dyDescent="0.25">
      <c r="A180" s="6"/>
      <c r="B180" s="15"/>
      <c r="C180" s="6"/>
      <c r="D180" s="12"/>
      <c r="E180" s="12"/>
      <c r="F180" s="12"/>
      <c r="G180" s="13"/>
      <c r="H180" s="6"/>
      <c r="I180" s="6"/>
      <c r="J180" s="6"/>
      <c r="K180" s="6"/>
      <c r="L180" s="6"/>
      <c r="M180" s="6"/>
      <c r="O180" s="6"/>
      <c r="P180" s="6"/>
      <c r="Q180" s="6"/>
      <c r="R180" s="6"/>
      <c r="S180" s="6"/>
      <c r="T180" s="6"/>
      <c r="U180" s="6"/>
      <c r="V180" s="6"/>
      <c r="W180" s="6"/>
      <c r="X180" s="6"/>
      <c r="Y180" s="6"/>
      <c r="Z180" s="6"/>
      <c r="AA180" s="6"/>
      <c r="AB180" s="6"/>
      <c r="AC180" s="6"/>
      <c r="AD180" s="6"/>
    </row>
    <row r="181" spans="1:30" s="17" customFormat="1" x14ac:dyDescent="0.25">
      <c r="A181" s="6"/>
      <c r="B181" s="15"/>
      <c r="C181" s="6"/>
      <c r="D181" s="12"/>
      <c r="E181" s="12"/>
      <c r="F181" s="12"/>
      <c r="G181" s="13"/>
      <c r="H181" s="6"/>
      <c r="I181" s="6"/>
      <c r="J181" s="6"/>
      <c r="K181" s="6"/>
      <c r="L181" s="6"/>
      <c r="M181" s="6"/>
      <c r="O181" s="6"/>
      <c r="P181" s="6"/>
      <c r="Q181" s="6"/>
      <c r="R181" s="6"/>
      <c r="S181" s="6"/>
      <c r="T181" s="6"/>
      <c r="U181" s="6"/>
      <c r="V181" s="6"/>
      <c r="W181" s="6"/>
      <c r="X181" s="6"/>
      <c r="Y181" s="6"/>
      <c r="Z181" s="6"/>
      <c r="AA181" s="6"/>
      <c r="AB181" s="6"/>
      <c r="AC181" s="6"/>
      <c r="AD181" s="6"/>
    </row>
    <row r="182" spans="1:30" s="17" customFormat="1" x14ac:dyDescent="0.25">
      <c r="A182" s="6"/>
      <c r="B182" s="15"/>
      <c r="C182" s="6"/>
      <c r="D182" s="12"/>
      <c r="E182" s="12"/>
      <c r="F182" s="12"/>
      <c r="G182" s="13"/>
      <c r="H182" s="6"/>
      <c r="I182" s="6"/>
      <c r="J182" s="6"/>
      <c r="K182" s="6"/>
      <c r="L182" s="6"/>
      <c r="M182" s="6"/>
      <c r="O182" s="6"/>
      <c r="P182" s="6"/>
      <c r="Q182" s="6"/>
      <c r="R182" s="6"/>
      <c r="S182" s="6"/>
      <c r="T182" s="6"/>
      <c r="U182" s="6"/>
      <c r="V182" s="6"/>
      <c r="W182" s="6"/>
      <c r="X182" s="6"/>
      <c r="Y182" s="6"/>
      <c r="Z182" s="6"/>
      <c r="AA182" s="6"/>
      <c r="AB182" s="6"/>
      <c r="AC182" s="6"/>
      <c r="AD182" s="6"/>
    </row>
    <row r="183" spans="1:30" s="17" customFormat="1" x14ac:dyDescent="0.25">
      <c r="A183" s="6"/>
      <c r="B183" s="15"/>
      <c r="C183" s="6"/>
      <c r="D183" s="12"/>
      <c r="E183" s="12"/>
      <c r="F183" s="12"/>
      <c r="G183" s="13"/>
      <c r="H183" s="6"/>
      <c r="I183" s="6"/>
      <c r="J183" s="6"/>
      <c r="K183" s="6"/>
      <c r="L183" s="6"/>
      <c r="M183" s="6"/>
      <c r="O183" s="6"/>
      <c r="P183" s="6"/>
      <c r="Q183" s="6"/>
      <c r="R183" s="6"/>
      <c r="S183" s="6"/>
      <c r="T183" s="6"/>
      <c r="U183" s="6"/>
      <c r="V183" s="6"/>
      <c r="W183" s="6"/>
      <c r="X183" s="6"/>
      <c r="Y183" s="6"/>
      <c r="Z183" s="6"/>
      <c r="AA183" s="6"/>
      <c r="AB183" s="6"/>
      <c r="AC183" s="6"/>
      <c r="AD183" s="6"/>
    </row>
    <row r="184" spans="1:30" s="17" customFormat="1" x14ac:dyDescent="0.25">
      <c r="A184" s="6"/>
      <c r="B184" s="15"/>
      <c r="C184" s="6"/>
      <c r="D184" s="12"/>
      <c r="E184" s="12"/>
      <c r="F184" s="12"/>
      <c r="G184" s="13"/>
      <c r="H184" s="6"/>
      <c r="I184" s="6"/>
      <c r="J184" s="6"/>
      <c r="K184" s="6"/>
      <c r="L184" s="6"/>
      <c r="M184" s="6"/>
      <c r="O184" s="6"/>
      <c r="P184" s="6"/>
      <c r="Q184" s="6"/>
      <c r="R184" s="6"/>
      <c r="S184" s="6"/>
      <c r="T184" s="6"/>
      <c r="U184" s="6"/>
      <c r="V184" s="6"/>
      <c r="W184" s="6"/>
      <c r="X184" s="6"/>
      <c r="Y184" s="6"/>
      <c r="Z184" s="6"/>
      <c r="AA184" s="6"/>
      <c r="AB184" s="6"/>
      <c r="AC184" s="6"/>
      <c r="AD184" s="6"/>
    </row>
    <row r="185" spans="1:30" s="17" customFormat="1" x14ac:dyDescent="0.25">
      <c r="A185" s="6"/>
      <c r="B185" s="15"/>
      <c r="C185" s="6"/>
      <c r="D185" s="12"/>
      <c r="E185" s="12"/>
      <c r="F185" s="12"/>
      <c r="G185" s="13"/>
      <c r="H185" s="6"/>
      <c r="I185" s="6"/>
      <c r="J185" s="6"/>
      <c r="K185" s="6"/>
      <c r="L185" s="6"/>
      <c r="M185" s="6"/>
      <c r="O185" s="6"/>
      <c r="P185" s="6"/>
      <c r="Q185" s="6"/>
      <c r="R185" s="6"/>
      <c r="S185" s="6"/>
      <c r="T185" s="6"/>
      <c r="U185" s="6"/>
      <c r="V185" s="6"/>
      <c r="W185" s="6"/>
      <c r="X185" s="6"/>
      <c r="Y185" s="6"/>
      <c r="Z185" s="6"/>
      <c r="AA185" s="6"/>
      <c r="AB185" s="6"/>
      <c r="AC185" s="6"/>
      <c r="AD185" s="6"/>
    </row>
    <row r="186" spans="1:30" s="17" customFormat="1" x14ac:dyDescent="0.25">
      <c r="A186" s="6"/>
      <c r="B186" s="15"/>
      <c r="C186" s="6"/>
      <c r="D186" s="12"/>
      <c r="E186" s="12"/>
      <c r="F186" s="12"/>
      <c r="G186" s="13"/>
      <c r="H186" s="6"/>
      <c r="I186" s="6"/>
      <c r="J186" s="6"/>
      <c r="K186" s="6"/>
      <c r="L186" s="6"/>
      <c r="M186" s="6"/>
      <c r="O186" s="6"/>
      <c r="P186" s="6"/>
      <c r="Q186" s="6"/>
      <c r="R186" s="6"/>
      <c r="S186" s="6"/>
      <c r="T186" s="6"/>
      <c r="U186" s="6"/>
      <c r="V186" s="6"/>
      <c r="W186" s="6"/>
      <c r="X186" s="6"/>
      <c r="Y186" s="6"/>
      <c r="Z186" s="6"/>
      <c r="AA186" s="6"/>
      <c r="AB186" s="6"/>
      <c r="AC186" s="6"/>
      <c r="AD186" s="6"/>
    </row>
    <row r="187" spans="1:30" s="17" customFormat="1" x14ac:dyDescent="0.25">
      <c r="A187" s="6"/>
      <c r="B187" s="15"/>
      <c r="C187" s="6"/>
      <c r="D187" s="12"/>
      <c r="E187" s="12"/>
      <c r="F187" s="12"/>
      <c r="G187" s="13"/>
      <c r="H187" s="6"/>
      <c r="I187" s="6"/>
      <c r="J187" s="6"/>
      <c r="K187" s="6"/>
      <c r="L187" s="6"/>
      <c r="M187" s="6"/>
      <c r="O187" s="6"/>
      <c r="P187" s="6"/>
      <c r="Q187" s="6"/>
      <c r="R187" s="6"/>
      <c r="S187" s="6"/>
      <c r="T187" s="6"/>
      <c r="U187" s="6"/>
      <c r="V187" s="6"/>
      <c r="W187" s="6"/>
      <c r="X187" s="6"/>
      <c r="Y187" s="6"/>
      <c r="Z187" s="6"/>
      <c r="AA187" s="6"/>
      <c r="AB187" s="6"/>
      <c r="AC187" s="6"/>
      <c r="AD187" s="6"/>
    </row>
    <row r="188" spans="1:30" s="17" customFormat="1" x14ac:dyDescent="0.25">
      <c r="A188" s="6"/>
      <c r="B188" s="15"/>
      <c r="C188" s="6"/>
      <c r="D188" s="12"/>
      <c r="E188" s="12"/>
      <c r="F188" s="12"/>
      <c r="G188" s="13"/>
      <c r="H188" s="6"/>
      <c r="I188" s="6"/>
      <c r="J188" s="6"/>
      <c r="K188" s="6"/>
      <c r="L188" s="6"/>
      <c r="M188" s="6"/>
      <c r="O188" s="6"/>
      <c r="P188" s="6"/>
      <c r="Q188" s="6"/>
      <c r="R188" s="6"/>
      <c r="S188" s="6"/>
      <c r="T188" s="6"/>
      <c r="U188" s="6"/>
      <c r="V188" s="6"/>
      <c r="W188" s="6"/>
      <c r="X188" s="6"/>
      <c r="Y188" s="6"/>
      <c r="Z188" s="6"/>
      <c r="AA188" s="6"/>
      <c r="AB188" s="6"/>
      <c r="AC188" s="6"/>
      <c r="AD188" s="6"/>
    </row>
    <row r="189" spans="1:30" s="17" customFormat="1" x14ac:dyDescent="0.25">
      <c r="A189" s="6"/>
      <c r="B189" s="15"/>
      <c r="C189" s="6"/>
      <c r="D189" s="12"/>
      <c r="E189" s="12"/>
      <c r="F189" s="12"/>
      <c r="G189" s="13"/>
      <c r="H189" s="6"/>
      <c r="I189" s="6"/>
      <c r="J189" s="6"/>
      <c r="K189" s="6"/>
      <c r="L189" s="6"/>
      <c r="M189" s="6"/>
      <c r="O189" s="6"/>
      <c r="P189" s="6"/>
      <c r="Q189" s="6"/>
      <c r="R189" s="6"/>
      <c r="S189" s="6"/>
      <c r="T189" s="6"/>
      <c r="U189" s="6"/>
      <c r="V189" s="6"/>
      <c r="W189" s="6"/>
      <c r="X189" s="6"/>
      <c r="Y189" s="6"/>
      <c r="Z189" s="6"/>
      <c r="AA189" s="6"/>
      <c r="AB189" s="6"/>
      <c r="AC189" s="6"/>
      <c r="AD189" s="6"/>
    </row>
    <row r="190" spans="1:30" s="17" customFormat="1" x14ac:dyDescent="0.25">
      <c r="A190" s="6"/>
      <c r="B190" s="15"/>
      <c r="C190" s="6"/>
      <c r="D190" s="12"/>
      <c r="E190" s="12"/>
      <c r="F190" s="12"/>
      <c r="G190" s="13"/>
      <c r="H190" s="6"/>
      <c r="I190" s="6"/>
      <c r="J190" s="6"/>
      <c r="K190" s="6"/>
      <c r="L190" s="6"/>
      <c r="M190" s="6"/>
      <c r="O190" s="6"/>
      <c r="P190" s="6"/>
      <c r="Q190" s="6"/>
      <c r="R190" s="6"/>
      <c r="S190" s="6"/>
      <c r="T190" s="6"/>
      <c r="U190" s="6"/>
      <c r="V190" s="6"/>
      <c r="W190" s="6"/>
      <c r="X190" s="6"/>
      <c r="Y190" s="6"/>
      <c r="Z190" s="6"/>
      <c r="AA190" s="6"/>
      <c r="AB190" s="6"/>
      <c r="AC190" s="6"/>
      <c r="AD190" s="6"/>
    </row>
    <row r="191" spans="1:30" s="17" customFormat="1" x14ac:dyDescent="0.25">
      <c r="A191" s="6"/>
      <c r="B191" s="15"/>
      <c r="C191" s="6"/>
      <c r="D191" s="12"/>
      <c r="E191" s="12"/>
      <c r="F191" s="12"/>
      <c r="G191" s="13"/>
      <c r="H191" s="6"/>
      <c r="I191" s="6"/>
      <c r="J191" s="6"/>
      <c r="K191" s="6"/>
      <c r="L191" s="6"/>
      <c r="M191" s="6"/>
      <c r="O191" s="6"/>
      <c r="P191" s="6"/>
      <c r="Q191" s="6"/>
      <c r="R191" s="6"/>
      <c r="S191" s="6"/>
      <c r="T191" s="6"/>
      <c r="U191" s="6"/>
      <c r="V191" s="6"/>
      <c r="W191" s="6"/>
      <c r="X191" s="6"/>
      <c r="Y191" s="6"/>
      <c r="Z191" s="6"/>
      <c r="AA191" s="6"/>
      <c r="AB191" s="6"/>
      <c r="AC191" s="6"/>
      <c r="AD191" s="6"/>
    </row>
    <row r="192" spans="1:30" s="17" customFormat="1" x14ac:dyDescent="0.25">
      <c r="A192" s="6"/>
      <c r="B192" s="15"/>
      <c r="C192" s="6"/>
      <c r="D192" s="12"/>
      <c r="E192" s="12"/>
      <c r="F192" s="12"/>
      <c r="G192" s="13"/>
      <c r="H192" s="6"/>
      <c r="I192" s="6"/>
      <c r="J192" s="6"/>
      <c r="K192" s="6"/>
      <c r="L192" s="6"/>
      <c r="M192" s="6"/>
      <c r="O192" s="6"/>
      <c r="P192" s="6"/>
      <c r="Q192" s="6"/>
      <c r="R192" s="6"/>
      <c r="S192" s="6"/>
      <c r="T192" s="6"/>
      <c r="U192" s="6"/>
      <c r="V192" s="6"/>
      <c r="W192" s="6"/>
      <c r="X192" s="6"/>
      <c r="Y192" s="6"/>
      <c r="Z192" s="6"/>
      <c r="AA192" s="6"/>
      <c r="AB192" s="6"/>
      <c r="AC192" s="6"/>
      <c r="AD192" s="6"/>
    </row>
    <row r="193" spans="1:30" s="17" customFormat="1" x14ac:dyDescent="0.25">
      <c r="A193" s="6"/>
      <c r="B193" s="15"/>
      <c r="C193" s="6"/>
      <c r="D193" s="12"/>
      <c r="E193" s="12"/>
      <c r="F193" s="12"/>
      <c r="G193" s="13"/>
      <c r="H193" s="6"/>
      <c r="I193" s="6"/>
      <c r="J193" s="6"/>
      <c r="K193" s="6"/>
      <c r="L193" s="6"/>
      <c r="M193" s="6"/>
      <c r="O193" s="6"/>
      <c r="P193" s="6"/>
      <c r="Q193" s="6"/>
      <c r="R193" s="6"/>
      <c r="S193" s="6"/>
      <c r="T193" s="6"/>
      <c r="U193" s="6"/>
      <c r="V193" s="6"/>
      <c r="W193" s="6"/>
      <c r="X193" s="6"/>
      <c r="Y193" s="6"/>
      <c r="Z193" s="6"/>
      <c r="AA193" s="6"/>
      <c r="AB193" s="6"/>
      <c r="AC193" s="6"/>
      <c r="AD193" s="6"/>
    </row>
    <row r="194" spans="1:30" s="17" customFormat="1" x14ac:dyDescent="0.25">
      <c r="A194" s="6"/>
      <c r="B194" s="15"/>
      <c r="C194" s="6"/>
      <c r="D194" s="12"/>
      <c r="E194" s="12"/>
      <c r="F194" s="12"/>
      <c r="G194" s="13"/>
      <c r="H194" s="6"/>
      <c r="I194" s="6"/>
      <c r="J194" s="6"/>
      <c r="K194" s="6"/>
      <c r="L194" s="6"/>
      <c r="M194" s="6"/>
      <c r="O194" s="6"/>
      <c r="P194" s="6"/>
      <c r="Q194" s="6"/>
      <c r="R194" s="6"/>
      <c r="S194" s="6"/>
      <c r="T194" s="6"/>
      <c r="U194" s="6"/>
      <c r="V194" s="6"/>
      <c r="W194" s="6"/>
      <c r="X194" s="6"/>
      <c r="Y194" s="6"/>
      <c r="Z194" s="6"/>
      <c r="AA194" s="6"/>
      <c r="AB194" s="6"/>
      <c r="AC194" s="6"/>
      <c r="AD194" s="6"/>
    </row>
    <row r="195" spans="1:30" s="17" customFormat="1" x14ac:dyDescent="0.25">
      <c r="A195" s="6"/>
      <c r="B195" s="15"/>
      <c r="C195" s="6"/>
      <c r="D195" s="12"/>
      <c r="E195" s="12"/>
      <c r="F195" s="12"/>
      <c r="G195" s="13"/>
      <c r="H195" s="6"/>
      <c r="I195" s="6"/>
      <c r="J195" s="6"/>
      <c r="K195" s="6"/>
      <c r="L195" s="6"/>
      <c r="M195" s="6"/>
      <c r="O195" s="6"/>
      <c r="P195" s="6"/>
      <c r="Q195" s="6"/>
      <c r="R195" s="6"/>
      <c r="S195" s="6"/>
      <c r="T195" s="6"/>
      <c r="U195" s="6"/>
      <c r="V195" s="6"/>
      <c r="W195" s="6"/>
      <c r="X195" s="6"/>
      <c r="Y195" s="6"/>
      <c r="Z195" s="6"/>
      <c r="AA195" s="6"/>
      <c r="AB195" s="6"/>
      <c r="AC195" s="6"/>
      <c r="AD195" s="6"/>
    </row>
    <row r="196" spans="1:30" s="17" customFormat="1" x14ac:dyDescent="0.25">
      <c r="A196" s="6"/>
      <c r="B196" s="15"/>
      <c r="C196" s="6"/>
      <c r="D196" s="12"/>
      <c r="E196" s="12"/>
      <c r="F196" s="12"/>
      <c r="G196" s="13"/>
      <c r="H196" s="6"/>
      <c r="I196" s="6"/>
      <c r="J196" s="6"/>
      <c r="K196" s="6"/>
      <c r="L196" s="6"/>
      <c r="M196" s="6"/>
      <c r="O196" s="6"/>
      <c r="P196" s="6"/>
      <c r="Q196" s="6"/>
      <c r="R196" s="6"/>
      <c r="S196" s="6"/>
      <c r="T196" s="6"/>
      <c r="U196" s="6"/>
      <c r="V196" s="6"/>
      <c r="W196" s="6"/>
      <c r="X196" s="6"/>
      <c r="Y196" s="6"/>
      <c r="Z196" s="6"/>
      <c r="AA196" s="6"/>
      <c r="AB196" s="6"/>
      <c r="AC196" s="6"/>
      <c r="AD196" s="6"/>
    </row>
    <row r="197" spans="1:30" s="17" customFormat="1" x14ac:dyDescent="0.25">
      <c r="A197" s="6"/>
      <c r="B197" s="15"/>
      <c r="C197" s="6"/>
      <c r="D197" s="12"/>
      <c r="E197" s="12"/>
      <c r="F197" s="12"/>
      <c r="G197" s="13"/>
      <c r="H197" s="6"/>
      <c r="I197" s="6"/>
      <c r="J197" s="6"/>
      <c r="K197" s="6"/>
      <c r="L197" s="6"/>
      <c r="M197" s="6"/>
      <c r="O197" s="6"/>
      <c r="P197" s="6"/>
      <c r="Q197" s="6"/>
      <c r="R197" s="6"/>
      <c r="S197" s="6"/>
      <c r="T197" s="6"/>
      <c r="U197" s="6"/>
      <c r="V197" s="6"/>
      <c r="W197" s="6"/>
      <c r="X197" s="6"/>
      <c r="Y197" s="6"/>
      <c r="Z197" s="6"/>
      <c r="AA197" s="6"/>
      <c r="AB197" s="6"/>
      <c r="AC197" s="6"/>
      <c r="AD197" s="6"/>
    </row>
    <row r="198" spans="1:30" s="17" customFormat="1" x14ac:dyDescent="0.25">
      <c r="A198" s="6"/>
      <c r="B198" s="15"/>
      <c r="C198" s="6"/>
      <c r="D198" s="12"/>
      <c r="E198" s="12"/>
      <c r="F198" s="12"/>
      <c r="G198" s="13"/>
      <c r="H198" s="6"/>
      <c r="I198" s="6"/>
      <c r="J198" s="6"/>
      <c r="K198" s="6"/>
      <c r="L198" s="6"/>
      <c r="M198" s="6"/>
      <c r="O198" s="6"/>
      <c r="P198" s="6"/>
      <c r="Q198" s="6"/>
      <c r="R198" s="6"/>
      <c r="S198" s="6"/>
      <c r="T198" s="6"/>
      <c r="U198" s="6"/>
      <c r="V198" s="6"/>
      <c r="W198" s="6"/>
      <c r="X198" s="6"/>
      <c r="Y198" s="6"/>
      <c r="Z198" s="6"/>
      <c r="AA198" s="6"/>
      <c r="AB198" s="6"/>
      <c r="AC198" s="6"/>
      <c r="AD198" s="6"/>
    </row>
    <row r="199" spans="1:30" s="17" customFormat="1" x14ac:dyDescent="0.25">
      <c r="A199" s="6"/>
      <c r="B199" s="15"/>
      <c r="C199" s="6"/>
      <c r="D199" s="12"/>
      <c r="E199" s="12"/>
      <c r="F199" s="12"/>
      <c r="G199" s="13"/>
      <c r="H199" s="6"/>
      <c r="I199" s="6"/>
      <c r="J199" s="6"/>
      <c r="K199" s="6"/>
      <c r="L199" s="6"/>
      <c r="M199" s="6"/>
      <c r="O199" s="6"/>
      <c r="P199" s="6"/>
      <c r="Q199" s="6"/>
      <c r="R199" s="6"/>
      <c r="S199" s="6"/>
      <c r="T199" s="6"/>
      <c r="U199" s="6"/>
      <c r="V199" s="6"/>
      <c r="W199" s="6"/>
      <c r="X199" s="6"/>
      <c r="Y199" s="6"/>
      <c r="Z199" s="6"/>
      <c r="AA199" s="6"/>
      <c r="AB199" s="6"/>
      <c r="AC199" s="6"/>
      <c r="AD199" s="6"/>
    </row>
    <row r="200" spans="1:30" s="17" customFormat="1" x14ac:dyDescent="0.25">
      <c r="A200" s="6"/>
      <c r="B200" s="15"/>
      <c r="C200" s="6"/>
      <c r="D200" s="12"/>
      <c r="E200" s="12"/>
      <c r="F200" s="12"/>
      <c r="G200" s="13"/>
      <c r="H200" s="6"/>
      <c r="I200" s="6"/>
      <c r="J200" s="6"/>
      <c r="K200" s="6"/>
      <c r="L200" s="6"/>
      <c r="M200" s="6"/>
      <c r="O200" s="6"/>
      <c r="P200" s="6"/>
      <c r="Q200" s="6"/>
      <c r="R200" s="6"/>
      <c r="S200" s="6"/>
      <c r="T200" s="6"/>
      <c r="U200" s="6"/>
      <c r="V200" s="6"/>
      <c r="W200" s="6"/>
      <c r="X200" s="6"/>
      <c r="Y200" s="6"/>
      <c r="Z200" s="6"/>
      <c r="AA200" s="6"/>
      <c r="AB200" s="6"/>
      <c r="AC200" s="6"/>
      <c r="AD200" s="6"/>
    </row>
    <row r="201" spans="1:30" s="17" customFormat="1" x14ac:dyDescent="0.25">
      <c r="A201" s="6"/>
      <c r="B201" s="15"/>
      <c r="C201" s="6"/>
      <c r="D201" s="12"/>
      <c r="E201" s="12"/>
      <c r="F201" s="12"/>
      <c r="G201" s="13"/>
      <c r="H201" s="6"/>
      <c r="I201" s="6"/>
      <c r="J201" s="6"/>
      <c r="K201" s="6"/>
      <c r="L201" s="6"/>
      <c r="M201" s="6"/>
      <c r="O201" s="6"/>
      <c r="P201" s="6"/>
      <c r="Q201" s="6"/>
      <c r="R201" s="6"/>
      <c r="S201" s="6"/>
      <c r="T201" s="6"/>
      <c r="U201" s="6"/>
      <c r="V201" s="6"/>
      <c r="W201" s="6"/>
      <c r="X201" s="6"/>
      <c r="Y201" s="6"/>
      <c r="Z201" s="6"/>
      <c r="AA201" s="6"/>
      <c r="AB201" s="6"/>
      <c r="AC201" s="6"/>
      <c r="AD201" s="6"/>
    </row>
    <row r="202" spans="1:30" s="17" customFormat="1" x14ac:dyDescent="0.25">
      <c r="A202" s="6"/>
      <c r="B202" s="15"/>
      <c r="C202" s="6"/>
      <c r="D202" s="12"/>
      <c r="E202" s="12"/>
      <c r="F202" s="12"/>
      <c r="G202" s="13"/>
      <c r="H202" s="6"/>
      <c r="I202" s="6"/>
      <c r="J202" s="6"/>
      <c r="K202" s="6"/>
      <c r="L202" s="6"/>
      <c r="M202" s="6"/>
      <c r="O202" s="6"/>
      <c r="P202" s="6"/>
      <c r="Q202" s="6"/>
      <c r="R202" s="6"/>
      <c r="S202" s="6"/>
      <c r="T202" s="6"/>
      <c r="U202" s="6"/>
      <c r="V202" s="6"/>
      <c r="W202" s="6"/>
      <c r="X202" s="6"/>
      <c r="Y202" s="6"/>
      <c r="Z202" s="6"/>
      <c r="AA202" s="6"/>
      <c r="AB202" s="6"/>
      <c r="AC202" s="6"/>
      <c r="AD202" s="6"/>
    </row>
    <row r="203" spans="1:30" s="17" customFormat="1" x14ac:dyDescent="0.25">
      <c r="A203" s="6"/>
      <c r="B203" s="15"/>
      <c r="C203" s="6"/>
      <c r="D203" s="12"/>
      <c r="E203" s="12"/>
      <c r="F203" s="12"/>
      <c r="G203" s="13"/>
      <c r="H203" s="6"/>
      <c r="I203" s="6"/>
      <c r="J203" s="6"/>
      <c r="K203" s="6"/>
      <c r="L203" s="6"/>
      <c r="M203" s="6"/>
      <c r="O203" s="6"/>
      <c r="P203" s="6"/>
      <c r="Q203" s="6"/>
      <c r="R203" s="6"/>
      <c r="S203" s="6"/>
      <c r="T203" s="6"/>
      <c r="U203" s="6"/>
      <c r="V203" s="6"/>
      <c r="W203" s="6"/>
      <c r="X203" s="6"/>
      <c r="Y203" s="6"/>
      <c r="Z203" s="6"/>
      <c r="AA203" s="6"/>
      <c r="AB203" s="6"/>
      <c r="AC203" s="6"/>
      <c r="AD203" s="6"/>
    </row>
    <row r="204" spans="1:30" s="17" customFormat="1" x14ac:dyDescent="0.25">
      <c r="A204" s="6"/>
      <c r="B204" s="15"/>
      <c r="C204" s="6"/>
      <c r="D204" s="12"/>
      <c r="E204" s="12"/>
      <c r="F204" s="12"/>
      <c r="G204" s="13"/>
      <c r="H204" s="6"/>
      <c r="I204" s="6"/>
      <c r="J204" s="6"/>
      <c r="K204" s="6"/>
      <c r="L204" s="6"/>
      <c r="M204" s="6"/>
      <c r="O204" s="6"/>
      <c r="P204" s="6"/>
      <c r="Q204" s="6"/>
      <c r="R204" s="6"/>
      <c r="S204" s="6"/>
      <c r="T204" s="6"/>
      <c r="U204" s="6"/>
      <c r="V204" s="6"/>
      <c r="W204" s="6"/>
      <c r="X204" s="6"/>
      <c r="Y204" s="6"/>
      <c r="Z204" s="6"/>
      <c r="AA204" s="6"/>
      <c r="AB204" s="6"/>
      <c r="AC204" s="6"/>
      <c r="AD204" s="6"/>
    </row>
    <row r="205" spans="1:30" s="17" customFormat="1" x14ac:dyDescent="0.25">
      <c r="A205" s="6"/>
      <c r="B205" s="15"/>
      <c r="C205" s="6"/>
      <c r="D205" s="12"/>
      <c r="E205" s="12"/>
      <c r="F205" s="12"/>
      <c r="G205" s="13"/>
      <c r="H205" s="6"/>
      <c r="I205" s="6"/>
      <c r="J205" s="6"/>
      <c r="K205" s="6"/>
      <c r="L205" s="6"/>
      <c r="M205" s="6"/>
      <c r="O205" s="6"/>
      <c r="P205" s="6"/>
      <c r="Q205" s="6"/>
      <c r="R205" s="6"/>
      <c r="S205" s="6"/>
      <c r="T205" s="6"/>
      <c r="U205" s="6"/>
      <c r="V205" s="6"/>
      <c r="W205" s="6"/>
      <c r="X205" s="6"/>
      <c r="Y205" s="6"/>
      <c r="Z205" s="6"/>
      <c r="AA205" s="6"/>
      <c r="AB205" s="6"/>
      <c r="AC205" s="6"/>
      <c r="AD205" s="6"/>
    </row>
    <row r="206" spans="1:30" s="17" customFormat="1" x14ac:dyDescent="0.25">
      <c r="A206" s="6"/>
      <c r="B206" s="15"/>
      <c r="C206" s="6"/>
      <c r="D206" s="12"/>
      <c r="E206" s="12"/>
      <c r="F206" s="12"/>
      <c r="G206" s="13"/>
      <c r="H206" s="6"/>
      <c r="I206" s="6"/>
      <c r="J206" s="6"/>
      <c r="K206" s="6"/>
      <c r="L206" s="6"/>
      <c r="M206" s="6"/>
      <c r="O206" s="6"/>
      <c r="P206" s="6"/>
      <c r="Q206" s="6"/>
      <c r="R206" s="6"/>
      <c r="S206" s="6"/>
      <c r="T206" s="6"/>
      <c r="U206" s="6"/>
      <c r="V206" s="6"/>
      <c r="W206" s="6"/>
      <c r="X206" s="6"/>
      <c r="Y206" s="6"/>
      <c r="Z206" s="6"/>
      <c r="AA206" s="6"/>
      <c r="AB206" s="6"/>
      <c r="AC206" s="6"/>
      <c r="AD206" s="6"/>
    </row>
    <row r="207" spans="1:30" s="17" customFormat="1" x14ac:dyDescent="0.25">
      <c r="A207" s="6"/>
      <c r="B207" s="15"/>
      <c r="C207" s="6"/>
      <c r="D207" s="12"/>
      <c r="E207" s="12"/>
      <c r="F207" s="12"/>
      <c r="G207" s="13"/>
      <c r="H207" s="6"/>
      <c r="I207" s="6"/>
      <c r="J207" s="6"/>
      <c r="K207" s="6"/>
      <c r="L207" s="6"/>
      <c r="M207" s="6"/>
      <c r="O207" s="6"/>
      <c r="P207" s="6"/>
      <c r="Q207" s="6"/>
      <c r="R207" s="6"/>
      <c r="S207" s="6"/>
      <c r="T207" s="6"/>
      <c r="U207" s="6"/>
      <c r="V207" s="6"/>
      <c r="W207" s="6"/>
      <c r="X207" s="6"/>
      <c r="Y207" s="6"/>
      <c r="Z207" s="6"/>
      <c r="AA207" s="6"/>
      <c r="AB207" s="6"/>
      <c r="AC207" s="6"/>
      <c r="AD207" s="6"/>
    </row>
    <row r="208" spans="1:30" s="17" customFormat="1" x14ac:dyDescent="0.25">
      <c r="A208" s="6"/>
      <c r="B208" s="15"/>
      <c r="C208" s="6"/>
      <c r="D208" s="12"/>
      <c r="E208" s="12"/>
      <c r="F208" s="12"/>
      <c r="G208" s="13"/>
      <c r="H208" s="6"/>
      <c r="I208" s="6"/>
      <c r="J208" s="6"/>
      <c r="K208" s="6"/>
      <c r="L208" s="6"/>
      <c r="M208" s="6"/>
      <c r="O208" s="6"/>
      <c r="P208" s="6"/>
      <c r="Q208" s="6"/>
      <c r="R208" s="6"/>
      <c r="S208" s="6"/>
      <c r="T208" s="6"/>
      <c r="U208" s="6"/>
      <c r="V208" s="6"/>
      <c r="W208" s="6"/>
      <c r="X208" s="6"/>
      <c r="Y208" s="6"/>
      <c r="Z208" s="6"/>
      <c r="AA208" s="6"/>
      <c r="AB208" s="6"/>
      <c r="AC208" s="6"/>
      <c r="AD208" s="6"/>
    </row>
    <row r="209" spans="1:30" s="17" customFormat="1" x14ac:dyDescent="0.25">
      <c r="A209" s="6"/>
      <c r="B209" s="15"/>
      <c r="C209" s="6"/>
      <c r="D209" s="12"/>
      <c r="E209" s="12"/>
      <c r="F209" s="12"/>
      <c r="G209" s="13"/>
      <c r="H209" s="6"/>
      <c r="I209" s="6"/>
      <c r="J209" s="6"/>
      <c r="K209" s="6"/>
      <c r="L209" s="6"/>
      <c r="M209" s="6"/>
      <c r="O209" s="6"/>
      <c r="P209" s="6"/>
      <c r="Q209" s="6"/>
      <c r="R209" s="6"/>
      <c r="S209" s="6"/>
      <c r="T209" s="6"/>
      <c r="U209" s="6"/>
      <c r="V209" s="6"/>
      <c r="W209" s="6"/>
      <c r="X209" s="6"/>
      <c r="Y209" s="6"/>
      <c r="Z209" s="6"/>
      <c r="AA209" s="6"/>
      <c r="AB209" s="6"/>
      <c r="AC209" s="6"/>
      <c r="AD209" s="6"/>
    </row>
    <row r="210" spans="1:30" s="17" customFormat="1" x14ac:dyDescent="0.25">
      <c r="A210" s="6"/>
      <c r="B210" s="15"/>
      <c r="C210" s="6"/>
      <c r="D210" s="12"/>
      <c r="E210" s="12"/>
      <c r="F210" s="12"/>
      <c r="G210" s="13"/>
      <c r="H210" s="6"/>
      <c r="I210" s="6"/>
      <c r="J210" s="6"/>
      <c r="K210" s="6"/>
      <c r="L210" s="6"/>
      <c r="M210" s="6"/>
      <c r="O210" s="6"/>
      <c r="P210" s="6"/>
      <c r="Q210" s="6"/>
      <c r="R210" s="6"/>
      <c r="S210" s="6"/>
      <c r="T210" s="6"/>
      <c r="U210" s="6"/>
      <c r="V210" s="6"/>
      <c r="W210" s="6"/>
      <c r="X210" s="6"/>
      <c r="Y210" s="6"/>
      <c r="Z210" s="6"/>
      <c r="AA210" s="6"/>
      <c r="AB210" s="6"/>
      <c r="AC210" s="6"/>
      <c r="AD210" s="6"/>
    </row>
    <row r="211" spans="1:30" s="17" customFormat="1" x14ac:dyDescent="0.25">
      <c r="A211" s="6"/>
      <c r="B211" s="15"/>
      <c r="C211" s="6"/>
      <c r="D211" s="12"/>
      <c r="E211" s="12"/>
      <c r="F211" s="12"/>
      <c r="G211" s="13"/>
      <c r="H211" s="6"/>
      <c r="I211" s="6"/>
      <c r="J211" s="6"/>
      <c r="K211" s="6"/>
      <c r="L211" s="6"/>
      <c r="M211" s="6"/>
      <c r="O211" s="6"/>
      <c r="P211" s="6"/>
      <c r="Q211" s="6"/>
      <c r="R211" s="6"/>
      <c r="S211" s="6"/>
      <c r="T211" s="6"/>
      <c r="U211" s="6"/>
      <c r="V211" s="6"/>
      <c r="W211" s="6"/>
      <c r="X211" s="6"/>
      <c r="Y211" s="6"/>
      <c r="Z211" s="6"/>
      <c r="AA211" s="6"/>
      <c r="AB211" s="6"/>
      <c r="AC211" s="6"/>
      <c r="AD211" s="6"/>
    </row>
    <row r="212" spans="1:30" s="17" customFormat="1" x14ac:dyDescent="0.25">
      <c r="A212" s="6"/>
      <c r="B212" s="15"/>
      <c r="C212" s="6"/>
      <c r="D212" s="12"/>
      <c r="E212" s="12"/>
      <c r="F212" s="12"/>
      <c r="G212" s="13"/>
      <c r="H212" s="6"/>
      <c r="I212" s="6"/>
      <c r="J212" s="6"/>
      <c r="K212" s="6"/>
      <c r="L212" s="6"/>
      <c r="M212" s="6"/>
      <c r="O212" s="6"/>
      <c r="P212" s="6"/>
      <c r="Q212" s="6"/>
      <c r="R212" s="6"/>
      <c r="S212" s="6"/>
      <c r="T212" s="6"/>
      <c r="U212" s="6"/>
      <c r="V212" s="6"/>
      <c r="W212" s="6"/>
      <c r="X212" s="6"/>
      <c r="Y212" s="6"/>
      <c r="Z212" s="6"/>
      <c r="AA212" s="6"/>
      <c r="AB212" s="6"/>
      <c r="AC212" s="6"/>
      <c r="AD212" s="6"/>
    </row>
    <row r="213" spans="1:30" s="17" customFormat="1" x14ac:dyDescent="0.25">
      <c r="A213" s="6"/>
      <c r="B213" s="15"/>
      <c r="C213" s="6"/>
      <c r="D213" s="12"/>
      <c r="E213" s="12"/>
      <c r="F213" s="12"/>
      <c r="G213" s="13"/>
      <c r="H213" s="6"/>
      <c r="I213" s="6"/>
      <c r="J213" s="6"/>
      <c r="K213" s="6"/>
      <c r="L213" s="6"/>
      <c r="M213" s="6"/>
      <c r="O213" s="6"/>
      <c r="P213" s="6"/>
      <c r="Q213" s="6"/>
      <c r="R213" s="6"/>
      <c r="S213" s="6"/>
      <c r="T213" s="6"/>
      <c r="U213" s="6"/>
      <c r="V213" s="6"/>
      <c r="W213" s="6"/>
      <c r="X213" s="6"/>
      <c r="Y213" s="6"/>
      <c r="Z213" s="6"/>
      <c r="AA213" s="6"/>
      <c r="AB213" s="6"/>
      <c r="AC213" s="6"/>
      <c r="AD213" s="6"/>
    </row>
    <row r="214" spans="1:30" s="17" customFormat="1" x14ac:dyDescent="0.25">
      <c r="A214" s="6"/>
      <c r="B214" s="15"/>
      <c r="C214" s="6"/>
      <c r="D214" s="12"/>
      <c r="E214" s="12"/>
      <c r="F214" s="12"/>
      <c r="G214" s="13"/>
      <c r="H214" s="6"/>
      <c r="I214" s="6"/>
      <c r="J214" s="6"/>
      <c r="K214" s="6"/>
      <c r="L214" s="6"/>
      <c r="M214" s="6"/>
      <c r="O214" s="6"/>
      <c r="P214" s="6"/>
      <c r="Q214" s="6"/>
      <c r="R214" s="6"/>
      <c r="S214" s="6"/>
      <c r="T214" s="6"/>
      <c r="U214" s="6"/>
      <c r="V214" s="6"/>
      <c r="W214" s="6"/>
      <c r="X214" s="6"/>
      <c r="Y214" s="6"/>
      <c r="Z214" s="6"/>
      <c r="AA214" s="6"/>
      <c r="AB214" s="6"/>
      <c r="AC214" s="6"/>
      <c r="AD214" s="6"/>
    </row>
    <row r="215" spans="1:30" s="17" customFormat="1" x14ac:dyDescent="0.25">
      <c r="A215" s="6"/>
      <c r="B215" s="15"/>
      <c r="C215" s="6"/>
      <c r="D215" s="12"/>
      <c r="E215" s="12"/>
      <c r="F215" s="12"/>
      <c r="G215" s="13"/>
      <c r="H215" s="6"/>
      <c r="I215" s="6"/>
      <c r="J215" s="6"/>
      <c r="K215" s="6"/>
      <c r="L215" s="6"/>
      <c r="M215" s="6"/>
      <c r="O215" s="6"/>
      <c r="P215" s="6"/>
      <c r="Q215" s="6"/>
      <c r="R215" s="6"/>
      <c r="S215" s="6"/>
      <c r="T215" s="6"/>
      <c r="U215" s="6"/>
      <c r="V215" s="6"/>
      <c r="W215" s="6"/>
      <c r="X215" s="6"/>
      <c r="Y215" s="6"/>
      <c r="Z215" s="6"/>
      <c r="AA215" s="6"/>
      <c r="AB215" s="6"/>
      <c r="AC215" s="6"/>
      <c r="AD215" s="6"/>
    </row>
    <row r="216" spans="1:30" s="17" customFormat="1" x14ac:dyDescent="0.25">
      <c r="A216" s="6"/>
      <c r="B216" s="15"/>
      <c r="C216" s="6"/>
      <c r="D216" s="12"/>
      <c r="E216" s="12"/>
      <c r="F216" s="12"/>
      <c r="G216" s="13"/>
      <c r="H216" s="6"/>
      <c r="I216" s="6"/>
      <c r="J216" s="6"/>
      <c r="K216" s="6"/>
      <c r="L216" s="6"/>
      <c r="M216" s="6"/>
      <c r="O216" s="6"/>
      <c r="P216" s="6"/>
      <c r="Q216" s="6"/>
      <c r="R216" s="6"/>
      <c r="S216" s="6"/>
      <c r="T216" s="6"/>
      <c r="U216" s="6"/>
      <c r="V216" s="6"/>
      <c r="W216" s="6"/>
      <c r="X216" s="6"/>
      <c r="Y216" s="6"/>
      <c r="Z216" s="6"/>
      <c r="AA216" s="6"/>
      <c r="AB216" s="6"/>
      <c r="AC216" s="6"/>
      <c r="AD216" s="6"/>
    </row>
    <row r="217" spans="1:30" s="17" customFormat="1" x14ac:dyDescent="0.25">
      <c r="A217" s="6"/>
      <c r="B217" s="15"/>
      <c r="C217" s="6"/>
      <c r="D217" s="12"/>
      <c r="E217" s="12"/>
      <c r="F217" s="12"/>
      <c r="G217" s="13"/>
      <c r="H217" s="6"/>
      <c r="I217" s="6"/>
      <c r="J217" s="6"/>
      <c r="K217" s="6"/>
      <c r="L217" s="6"/>
      <c r="M217" s="6"/>
      <c r="O217" s="6"/>
      <c r="P217" s="6"/>
      <c r="Q217" s="6"/>
      <c r="R217" s="6"/>
      <c r="S217" s="6"/>
      <c r="T217" s="6"/>
      <c r="U217" s="6"/>
      <c r="V217" s="6"/>
      <c r="W217" s="6"/>
      <c r="X217" s="6"/>
      <c r="Y217" s="6"/>
      <c r="Z217" s="6"/>
      <c r="AA217" s="6"/>
      <c r="AB217" s="6"/>
      <c r="AC217" s="6"/>
      <c r="AD217" s="6"/>
    </row>
    <row r="218" spans="1:30" s="17" customFormat="1" x14ac:dyDescent="0.25">
      <c r="A218" s="6"/>
      <c r="B218" s="15"/>
      <c r="C218" s="6"/>
      <c r="D218" s="12"/>
      <c r="E218" s="12"/>
      <c r="F218" s="12"/>
      <c r="G218" s="13"/>
      <c r="H218" s="6"/>
      <c r="I218" s="6"/>
      <c r="J218" s="6"/>
      <c r="K218" s="6"/>
      <c r="L218" s="6"/>
      <c r="M218" s="6"/>
      <c r="O218" s="6"/>
      <c r="P218" s="6"/>
      <c r="Q218" s="6"/>
      <c r="R218" s="6"/>
      <c r="S218" s="6"/>
      <c r="T218" s="6"/>
      <c r="U218" s="6"/>
      <c r="V218" s="6"/>
      <c r="W218" s="6"/>
      <c r="X218" s="6"/>
      <c r="Y218" s="6"/>
      <c r="Z218" s="6"/>
      <c r="AA218" s="6"/>
      <c r="AB218" s="6"/>
      <c r="AC218" s="6"/>
      <c r="AD218" s="6"/>
    </row>
    <row r="219" spans="1:30" s="17" customFormat="1" x14ac:dyDescent="0.25">
      <c r="A219" s="6"/>
      <c r="B219" s="15"/>
      <c r="C219" s="6"/>
      <c r="D219" s="12"/>
      <c r="E219" s="12"/>
      <c r="F219" s="12"/>
      <c r="G219" s="13"/>
      <c r="H219" s="6"/>
      <c r="I219" s="6"/>
      <c r="J219" s="6"/>
      <c r="K219" s="6"/>
      <c r="L219" s="6"/>
      <c r="M219" s="6"/>
      <c r="O219" s="6"/>
      <c r="P219" s="6"/>
      <c r="Q219" s="6"/>
      <c r="R219" s="6"/>
      <c r="S219" s="6"/>
      <c r="T219" s="6"/>
      <c r="U219" s="6"/>
      <c r="V219" s="6"/>
      <c r="W219" s="6"/>
      <c r="X219" s="6"/>
      <c r="Y219" s="6"/>
      <c r="Z219" s="6"/>
      <c r="AA219" s="6"/>
      <c r="AB219" s="6"/>
      <c r="AC219" s="6"/>
      <c r="AD219" s="6"/>
    </row>
    <row r="220" spans="1:30" s="17" customFormat="1" x14ac:dyDescent="0.25">
      <c r="A220" s="6"/>
      <c r="B220" s="15"/>
      <c r="C220" s="6"/>
      <c r="D220" s="12"/>
      <c r="E220" s="12"/>
      <c r="F220" s="12"/>
      <c r="G220" s="13"/>
      <c r="H220" s="6"/>
      <c r="I220" s="6"/>
      <c r="J220" s="6"/>
      <c r="K220" s="6"/>
      <c r="L220" s="6"/>
      <c r="M220" s="6"/>
      <c r="O220" s="6"/>
      <c r="P220" s="6"/>
      <c r="Q220" s="6"/>
      <c r="R220" s="6"/>
      <c r="S220" s="6"/>
      <c r="T220" s="6"/>
      <c r="U220" s="6"/>
      <c r="V220" s="6"/>
      <c r="W220" s="6"/>
      <c r="X220" s="6"/>
      <c r="Y220" s="6"/>
      <c r="Z220" s="6"/>
      <c r="AA220" s="6"/>
      <c r="AB220" s="6"/>
      <c r="AC220" s="6"/>
      <c r="AD220" s="6"/>
    </row>
    <row r="221" spans="1:30" s="17" customFormat="1" x14ac:dyDescent="0.25">
      <c r="A221" s="6"/>
      <c r="B221" s="15"/>
      <c r="C221" s="6"/>
      <c r="D221" s="12"/>
      <c r="E221" s="12"/>
      <c r="F221" s="12"/>
      <c r="G221" s="13"/>
      <c r="H221" s="6"/>
      <c r="I221" s="6"/>
      <c r="J221" s="6"/>
      <c r="K221" s="6"/>
      <c r="L221" s="6"/>
      <c r="M221" s="6"/>
      <c r="O221" s="6"/>
      <c r="P221" s="6"/>
      <c r="Q221" s="6"/>
      <c r="R221" s="6"/>
      <c r="S221" s="6"/>
      <c r="T221" s="6"/>
      <c r="U221" s="6"/>
      <c r="V221" s="6"/>
      <c r="W221" s="6"/>
      <c r="X221" s="6"/>
      <c r="Y221" s="6"/>
      <c r="Z221" s="6"/>
      <c r="AA221" s="6"/>
      <c r="AB221" s="6"/>
      <c r="AC221" s="6"/>
      <c r="AD221" s="6"/>
    </row>
    <row r="222" spans="1:30" s="17" customFormat="1" x14ac:dyDescent="0.25">
      <c r="A222" s="6"/>
      <c r="B222" s="15"/>
      <c r="C222" s="6"/>
      <c r="D222" s="12"/>
      <c r="E222" s="12"/>
      <c r="F222" s="12"/>
      <c r="G222" s="13"/>
      <c r="H222" s="6"/>
      <c r="I222" s="6"/>
      <c r="J222" s="6"/>
      <c r="K222" s="6"/>
      <c r="L222" s="6"/>
      <c r="M222" s="6"/>
      <c r="O222" s="6"/>
      <c r="P222" s="6"/>
      <c r="Q222" s="6"/>
      <c r="R222" s="6"/>
      <c r="S222" s="6"/>
      <c r="T222" s="6"/>
      <c r="U222" s="6"/>
      <c r="V222" s="6"/>
      <c r="W222" s="6"/>
      <c r="X222" s="6"/>
      <c r="Y222" s="6"/>
      <c r="Z222" s="6"/>
      <c r="AA222" s="6"/>
      <c r="AB222" s="6"/>
      <c r="AC222" s="6"/>
      <c r="AD222" s="6"/>
    </row>
    <row r="223" spans="1:30" s="17" customFormat="1" x14ac:dyDescent="0.25">
      <c r="A223" s="6"/>
      <c r="B223" s="15"/>
      <c r="C223" s="6"/>
      <c r="D223" s="12"/>
      <c r="E223" s="12"/>
      <c r="F223" s="12"/>
      <c r="G223" s="13"/>
      <c r="H223" s="6"/>
      <c r="I223" s="6"/>
      <c r="J223" s="6"/>
      <c r="K223" s="6"/>
      <c r="L223" s="6"/>
      <c r="M223" s="6"/>
      <c r="O223" s="6"/>
      <c r="P223" s="6"/>
      <c r="Q223" s="6"/>
      <c r="R223" s="6"/>
      <c r="S223" s="6"/>
      <c r="T223" s="6"/>
      <c r="U223" s="6"/>
      <c r="V223" s="6"/>
      <c r="W223" s="6"/>
      <c r="X223" s="6"/>
      <c r="Y223" s="6"/>
      <c r="Z223" s="6"/>
      <c r="AA223" s="6"/>
      <c r="AB223" s="6"/>
      <c r="AC223" s="6"/>
      <c r="AD223" s="6"/>
    </row>
    <row r="224" spans="1:30" s="17" customFormat="1" x14ac:dyDescent="0.25">
      <c r="A224" s="6"/>
      <c r="B224" s="15"/>
      <c r="C224" s="6"/>
      <c r="D224" s="12"/>
      <c r="E224" s="12"/>
      <c r="F224" s="12"/>
      <c r="G224" s="13"/>
      <c r="H224" s="6"/>
      <c r="I224" s="6"/>
      <c r="J224" s="6"/>
      <c r="K224" s="6"/>
      <c r="L224" s="6"/>
      <c r="M224" s="6"/>
      <c r="O224" s="6"/>
      <c r="P224" s="6"/>
      <c r="Q224" s="6"/>
      <c r="R224" s="6"/>
      <c r="S224" s="6"/>
      <c r="T224" s="6"/>
      <c r="U224" s="6"/>
      <c r="V224" s="6"/>
      <c r="W224" s="6"/>
      <c r="X224" s="6"/>
      <c r="Y224" s="6"/>
      <c r="Z224" s="6"/>
      <c r="AA224" s="6"/>
      <c r="AB224" s="6"/>
      <c r="AC224" s="6"/>
      <c r="AD224" s="6"/>
    </row>
    <row r="225" spans="1:30" s="17" customFormat="1" x14ac:dyDescent="0.25">
      <c r="A225" s="6"/>
      <c r="B225" s="15"/>
      <c r="C225" s="6"/>
      <c r="D225" s="12"/>
      <c r="E225" s="12"/>
      <c r="F225" s="12"/>
      <c r="G225" s="13"/>
      <c r="H225" s="6"/>
      <c r="I225" s="6"/>
      <c r="J225" s="6"/>
      <c r="K225" s="6"/>
      <c r="L225" s="6"/>
      <c r="M225" s="6"/>
      <c r="O225" s="6"/>
      <c r="P225" s="6"/>
      <c r="Q225" s="6"/>
      <c r="R225" s="6"/>
      <c r="S225" s="6"/>
      <c r="T225" s="6"/>
      <c r="U225" s="6"/>
      <c r="V225" s="6"/>
      <c r="W225" s="6"/>
      <c r="X225" s="6"/>
      <c r="Y225" s="6"/>
      <c r="Z225" s="6"/>
      <c r="AA225" s="6"/>
      <c r="AB225" s="6"/>
      <c r="AC225" s="6"/>
      <c r="AD225" s="6"/>
    </row>
    <row r="226" spans="1:30" s="17" customFormat="1" x14ac:dyDescent="0.25">
      <c r="A226" s="6"/>
      <c r="B226" s="15"/>
      <c r="C226" s="6"/>
      <c r="D226" s="12"/>
      <c r="E226" s="12"/>
      <c r="F226" s="12"/>
      <c r="G226" s="13"/>
      <c r="H226" s="6"/>
      <c r="I226" s="6"/>
      <c r="J226" s="6"/>
      <c r="K226" s="6"/>
      <c r="L226" s="6"/>
      <c r="M226" s="6"/>
      <c r="O226" s="6"/>
      <c r="P226" s="6"/>
      <c r="Q226" s="6"/>
      <c r="R226" s="6"/>
      <c r="S226" s="6"/>
      <c r="T226" s="6"/>
      <c r="U226" s="6"/>
      <c r="V226" s="6"/>
      <c r="W226" s="6"/>
      <c r="X226" s="6"/>
      <c r="Y226" s="6"/>
      <c r="Z226" s="6"/>
      <c r="AA226" s="6"/>
      <c r="AB226" s="6"/>
      <c r="AC226" s="6"/>
      <c r="AD226" s="6"/>
    </row>
    <row r="227" spans="1:30" s="17" customFormat="1" x14ac:dyDescent="0.25">
      <c r="A227" s="6"/>
      <c r="B227" s="15"/>
      <c r="C227" s="6"/>
      <c r="D227" s="12"/>
      <c r="E227" s="12"/>
      <c r="F227" s="12"/>
      <c r="G227" s="13"/>
      <c r="H227" s="6"/>
      <c r="I227" s="6"/>
      <c r="J227" s="6"/>
      <c r="K227" s="6"/>
      <c r="L227" s="6"/>
      <c r="M227" s="6"/>
      <c r="O227" s="6"/>
      <c r="P227" s="6"/>
      <c r="Q227" s="6"/>
      <c r="R227" s="6"/>
      <c r="S227" s="6"/>
      <c r="T227" s="6"/>
      <c r="U227" s="6"/>
      <c r="V227" s="6"/>
      <c r="W227" s="6"/>
      <c r="X227" s="6"/>
      <c r="Y227" s="6"/>
      <c r="Z227" s="6"/>
      <c r="AA227" s="6"/>
      <c r="AB227" s="6"/>
      <c r="AC227" s="6"/>
      <c r="AD227" s="6"/>
    </row>
    <row r="228" spans="1:30" s="17" customFormat="1" x14ac:dyDescent="0.25">
      <c r="A228" s="6"/>
      <c r="B228" s="15"/>
      <c r="C228" s="6"/>
      <c r="D228" s="12"/>
      <c r="E228" s="12"/>
      <c r="F228" s="12"/>
      <c r="G228" s="13"/>
      <c r="H228" s="6"/>
      <c r="I228" s="6"/>
      <c r="J228" s="6"/>
      <c r="K228" s="6"/>
      <c r="L228" s="6"/>
      <c r="M228" s="6"/>
      <c r="O228" s="6"/>
      <c r="P228" s="6"/>
      <c r="Q228" s="6"/>
      <c r="R228" s="6"/>
      <c r="S228" s="6"/>
      <c r="T228" s="6"/>
      <c r="U228" s="6"/>
      <c r="V228" s="6"/>
      <c r="W228" s="6"/>
      <c r="X228" s="6"/>
      <c r="Y228" s="6"/>
      <c r="Z228" s="6"/>
      <c r="AA228" s="6"/>
      <c r="AB228" s="6"/>
      <c r="AC228" s="6"/>
      <c r="AD228" s="6"/>
    </row>
    <row r="229" spans="1:30" s="17" customFormat="1" x14ac:dyDescent="0.25">
      <c r="A229" s="6"/>
      <c r="B229" s="15"/>
      <c r="C229" s="6"/>
      <c r="D229" s="12"/>
      <c r="E229" s="12"/>
      <c r="F229" s="12"/>
      <c r="G229" s="13"/>
      <c r="H229" s="6"/>
      <c r="I229" s="6"/>
      <c r="J229" s="6"/>
      <c r="K229" s="6"/>
      <c r="L229" s="6"/>
      <c r="M229" s="6"/>
      <c r="O229" s="6"/>
      <c r="P229" s="6"/>
      <c r="Q229" s="6"/>
      <c r="R229" s="6"/>
      <c r="S229" s="6"/>
      <c r="T229" s="6"/>
      <c r="U229" s="6"/>
      <c r="V229" s="6"/>
      <c r="W229" s="6"/>
      <c r="X229" s="6"/>
      <c r="Y229" s="6"/>
      <c r="Z229" s="6"/>
      <c r="AA229" s="6"/>
      <c r="AB229" s="6"/>
      <c r="AC229" s="6"/>
      <c r="AD229" s="6"/>
    </row>
    <row r="230" spans="1:30" s="17" customFormat="1" x14ac:dyDescent="0.25">
      <c r="A230" s="6"/>
      <c r="B230" s="15"/>
      <c r="C230" s="6"/>
      <c r="D230" s="12"/>
      <c r="E230" s="12"/>
      <c r="F230" s="12"/>
      <c r="G230" s="13"/>
      <c r="H230" s="6"/>
      <c r="I230" s="6"/>
      <c r="J230" s="6"/>
      <c r="K230" s="6"/>
      <c r="L230" s="6"/>
      <c r="M230" s="6"/>
      <c r="O230" s="6"/>
      <c r="P230" s="6"/>
      <c r="Q230" s="6"/>
      <c r="R230" s="6"/>
      <c r="S230" s="6"/>
      <c r="T230" s="6"/>
      <c r="U230" s="6"/>
      <c r="V230" s="6"/>
      <c r="W230" s="6"/>
      <c r="X230" s="6"/>
      <c r="Y230" s="6"/>
      <c r="Z230" s="6"/>
      <c r="AA230" s="6"/>
      <c r="AB230" s="6"/>
      <c r="AC230" s="6"/>
      <c r="AD230" s="6"/>
    </row>
    <row r="231" spans="1:30" s="17" customFormat="1" x14ac:dyDescent="0.25">
      <c r="A231" s="6"/>
      <c r="B231" s="15"/>
      <c r="C231" s="6"/>
      <c r="D231" s="12"/>
      <c r="E231" s="12"/>
      <c r="F231" s="12"/>
      <c r="G231" s="13"/>
      <c r="H231" s="6"/>
      <c r="I231" s="6"/>
      <c r="J231" s="6"/>
      <c r="K231" s="6"/>
      <c r="L231" s="6"/>
      <c r="M231" s="6"/>
      <c r="O231" s="6"/>
      <c r="P231" s="6"/>
      <c r="Q231" s="6"/>
      <c r="R231" s="6"/>
      <c r="S231" s="6"/>
      <c r="T231" s="6"/>
      <c r="U231" s="6"/>
      <c r="V231" s="6"/>
      <c r="W231" s="6"/>
      <c r="X231" s="6"/>
      <c r="Y231" s="6"/>
      <c r="Z231" s="6"/>
      <c r="AA231" s="6"/>
      <c r="AB231" s="6"/>
      <c r="AC231" s="6"/>
      <c r="AD231" s="6"/>
    </row>
    <row r="232" spans="1:30" s="17" customFormat="1" x14ac:dyDescent="0.25">
      <c r="A232" s="6"/>
      <c r="B232" s="15"/>
      <c r="C232" s="6"/>
      <c r="D232" s="12"/>
      <c r="E232" s="12"/>
      <c r="F232" s="12"/>
      <c r="G232" s="13"/>
      <c r="H232" s="6"/>
      <c r="I232" s="6"/>
      <c r="J232" s="6"/>
      <c r="K232" s="6"/>
      <c r="L232" s="6"/>
      <c r="M232" s="6"/>
      <c r="O232" s="6"/>
      <c r="P232" s="6"/>
      <c r="Q232" s="6"/>
      <c r="R232" s="6"/>
      <c r="S232" s="6"/>
      <c r="T232" s="6"/>
      <c r="U232" s="6"/>
      <c r="V232" s="6"/>
      <c r="W232" s="6"/>
      <c r="X232" s="6"/>
      <c r="Y232" s="6"/>
      <c r="Z232" s="6"/>
      <c r="AA232" s="6"/>
      <c r="AB232" s="6"/>
      <c r="AC232" s="6"/>
      <c r="AD232" s="6"/>
    </row>
    <row r="233" spans="1:30" s="17" customFormat="1" x14ac:dyDescent="0.25">
      <c r="A233" s="6"/>
      <c r="B233" s="15"/>
      <c r="C233" s="6"/>
      <c r="D233" s="12"/>
      <c r="E233" s="12"/>
      <c r="F233" s="12"/>
      <c r="G233" s="13"/>
      <c r="H233" s="6"/>
      <c r="I233" s="6"/>
      <c r="J233" s="6"/>
      <c r="K233" s="6"/>
      <c r="L233" s="6"/>
      <c r="M233" s="6"/>
      <c r="O233" s="6"/>
      <c r="P233" s="6"/>
      <c r="Q233" s="6"/>
      <c r="R233" s="6"/>
      <c r="S233" s="6"/>
      <c r="T233" s="6"/>
      <c r="U233" s="6"/>
      <c r="V233" s="6"/>
      <c r="W233" s="6"/>
      <c r="X233" s="6"/>
      <c r="Y233" s="6"/>
      <c r="Z233" s="6"/>
      <c r="AA233" s="6"/>
      <c r="AB233" s="6"/>
      <c r="AC233" s="6"/>
      <c r="AD233" s="6"/>
    </row>
    <row r="234" spans="1:30" s="17" customFormat="1" x14ac:dyDescent="0.25">
      <c r="A234" s="6"/>
      <c r="B234" s="15"/>
      <c r="C234" s="6"/>
      <c r="D234" s="12"/>
      <c r="E234" s="12"/>
      <c r="F234" s="12"/>
      <c r="G234" s="13"/>
      <c r="H234" s="6"/>
      <c r="I234" s="6"/>
      <c r="J234" s="6"/>
      <c r="K234" s="6"/>
      <c r="L234" s="6"/>
      <c r="M234" s="6"/>
      <c r="O234" s="6"/>
      <c r="P234" s="6"/>
      <c r="Q234" s="6"/>
      <c r="R234" s="6"/>
      <c r="S234" s="6"/>
      <c r="T234" s="6"/>
      <c r="U234" s="6"/>
      <c r="V234" s="6"/>
      <c r="W234" s="6"/>
      <c r="X234" s="6"/>
      <c r="Y234" s="6"/>
      <c r="Z234" s="6"/>
      <c r="AA234" s="6"/>
      <c r="AB234" s="6"/>
      <c r="AC234" s="6"/>
      <c r="AD234" s="6"/>
    </row>
    <row r="235" spans="1:30" s="17" customFormat="1" x14ac:dyDescent="0.25">
      <c r="A235" s="6"/>
      <c r="B235" s="15"/>
      <c r="C235" s="6"/>
      <c r="D235" s="12"/>
      <c r="E235" s="12"/>
      <c r="F235" s="12"/>
      <c r="G235" s="13"/>
      <c r="H235" s="6"/>
      <c r="I235" s="6"/>
      <c r="J235" s="6"/>
      <c r="K235" s="6"/>
      <c r="L235" s="6"/>
      <c r="M235" s="6"/>
      <c r="O235" s="6"/>
      <c r="P235" s="6"/>
      <c r="Q235" s="6"/>
      <c r="R235" s="6"/>
      <c r="S235" s="6"/>
      <c r="T235" s="6"/>
      <c r="U235" s="6"/>
      <c r="V235" s="6"/>
      <c r="W235" s="6"/>
      <c r="X235" s="6"/>
      <c r="Y235" s="6"/>
      <c r="Z235" s="6"/>
      <c r="AA235" s="6"/>
      <c r="AB235" s="6"/>
      <c r="AC235" s="6"/>
      <c r="AD235" s="6"/>
    </row>
    <row r="236" spans="1:30" s="17" customFormat="1" x14ac:dyDescent="0.25">
      <c r="A236" s="6"/>
      <c r="B236" s="15"/>
      <c r="C236" s="6"/>
      <c r="D236" s="12"/>
      <c r="E236" s="12"/>
      <c r="F236" s="12"/>
      <c r="G236" s="13"/>
      <c r="H236" s="6"/>
      <c r="I236" s="6"/>
      <c r="J236" s="6"/>
      <c r="K236" s="6"/>
      <c r="L236" s="6"/>
      <c r="M236" s="6"/>
      <c r="O236" s="6"/>
      <c r="P236" s="6"/>
      <c r="Q236" s="6"/>
      <c r="R236" s="6"/>
      <c r="S236" s="6"/>
      <c r="T236" s="6"/>
      <c r="U236" s="6"/>
      <c r="V236" s="6"/>
      <c r="W236" s="6"/>
      <c r="X236" s="6"/>
      <c r="Y236" s="6"/>
      <c r="Z236" s="6"/>
      <c r="AA236" s="6"/>
      <c r="AB236" s="6"/>
      <c r="AC236" s="6"/>
      <c r="AD236" s="6"/>
    </row>
    <row r="237" spans="1:30" s="17" customFormat="1" x14ac:dyDescent="0.25">
      <c r="A237" s="6"/>
      <c r="B237" s="15"/>
      <c r="C237" s="6"/>
      <c r="D237" s="12"/>
      <c r="E237" s="12"/>
      <c r="F237" s="12"/>
      <c r="G237" s="13"/>
      <c r="H237" s="6"/>
      <c r="I237" s="6"/>
      <c r="J237" s="6"/>
      <c r="K237" s="6"/>
      <c r="L237" s="6"/>
      <c r="M237" s="6"/>
      <c r="O237" s="6"/>
      <c r="P237" s="6"/>
      <c r="Q237" s="6"/>
      <c r="R237" s="6"/>
      <c r="S237" s="6"/>
      <c r="T237" s="6"/>
      <c r="U237" s="6"/>
      <c r="V237" s="6"/>
      <c r="W237" s="6"/>
      <c r="X237" s="6"/>
      <c r="Y237" s="6"/>
      <c r="Z237" s="6"/>
      <c r="AA237" s="6"/>
      <c r="AB237" s="6"/>
      <c r="AC237" s="6"/>
      <c r="AD237" s="6"/>
    </row>
    <row r="238" spans="1:30" s="17" customFormat="1" x14ac:dyDescent="0.25">
      <c r="A238" s="6"/>
      <c r="B238" s="15"/>
      <c r="C238" s="6"/>
      <c r="D238" s="12"/>
      <c r="E238" s="12"/>
      <c r="F238" s="12"/>
      <c r="G238" s="13"/>
      <c r="H238" s="6"/>
      <c r="I238" s="6"/>
      <c r="J238" s="6"/>
      <c r="K238" s="6"/>
      <c r="L238" s="6"/>
      <c r="M238" s="6"/>
      <c r="O238" s="6"/>
      <c r="P238" s="6"/>
      <c r="Q238" s="6"/>
      <c r="R238" s="6"/>
      <c r="S238" s="6"/>
      <c r="T238" s="6"/>
      <c r="U238" s="6"/>
      <c r="V238" s="6"/>
      <c r="W238" s="6"/>
      <c r="X238" s="6"/>
      <c r="Y238" s="6"/>
      <c r="Z238" s="6"/>
      <c r="AA238" s="6"/>
      <c r="AB238" s="6"/>
      <c r="AC238" s="6"/>
      <c r="AD238" s="6"/>
    </row>
    <row r="239" spans="1:30" s="17" customFormat="1" x14ac:dyDescent="0.25">
      <c r="A239" s="6"/>
      <c r="B239" s="15"/>
      <c r="C239" s="6"/>
      <c r="D239" s="12"/>
      <c r="E239" s="12"/>
      <c r="F239" s="12"/>
      <c r="G239" s="13"/>
      <c r="H239" s="6"/>
      <c r="I239" s="6"/>
      <c r="J239" s="6"/>
      <c r="K239" s="6"/>
      <c r="L239" s="6"/>
      <c r="M239" s="6"/>
      <c r="O239" s="6"/>
      <c r="P239" s="6"/>
      <c r="Q239" s="6"/>
      <c r="R239" s="6"/>
      <c r="S239" s="6"/>
      <c r="T239" s="6"/>
      <c r="U239" s="6"/>
      <c r="V239" s="6"/>
      <c r="W239" s="6"/>
      <c r="X239" s="6"/>
      <c r="Y239" s="6"/>
      <c r="Z239" s="6"/>
      <c r="AA239" s="6"/>
      <c r="AB239" s="6"/>
      <c r="AC239" s="6"/>
      <c r="AD239" s="6"/>
    </row>
    <row r="240" spans="1:30" s="17" customFormat="1" x14ac:dyDescent="0.25">
      <c r="A240" s="6"/>
      <c r="B240" s="15"/>
      <c r="C240" s="6"/>
      <c r="D240" s="12"/>
      <c r="E240" s="12"/>
      <c r="F240" s="12"/>
      <c r="G240" s="13"/>
      <c r="H240" s="6"/>
      <c r="I240" s="6"/>
      <c r="J240" s="6"/>
      <c r="K240" s="6"/>
      <c r="L240" s="6"/>
      <c r="M240" s="6"/>
      <c r="O240" s="6"/>
      <c r="P240" s="6"/>
      <c r="Q240" s="6"/>
      <c r="R240" s="6"/>
      <c r="S240" s="6"/>
      <c r="T240" s="6"/>
      <c r="U240" s="6"/>
      <c r="V240" s="6"/>
      <c r="W240" s="6"/>
      <c r="X240" s="6"/>
      <c r="Y240" s="6"/>
      <c r="Z240" s="6"/>
      <c r="AA240" s="6"/>
      <c r="AB240" s="6"/>
      <c r="AC240" s="6"/>
      <c r="AD240" s="6"/>
    </row>
    <row r="241" spans="1:30" s="17" customFormat="1" x14ac:dyDescent="0.25">
      <c r="A241" s="6"/>
      <c r="B241" s="15"/>
      <c r="C241" s="6"/>
      <c r="D241" s="12"/>
      <c r="E241" s="12"/>
      <c r="F241" s="12"/>
      <c r="G241" s="13"/>
      <c r="H241" s="6"/>
      <c r="I241" s="6"/>
      <c r="J241" s="6"/>
      <c r="K241" s="6"/>
      <c r="L241" s="6"/>
      <c r="M241" s="6"/>
      <c r="O241" s="6"/>
      <c r="P241" s="6"/>
      <c r="Q241" s="6"/>
      <c r="R241" s="6"/>
      <c r="S241" s="6"/>
      <c r="T241" s="6"/>
      <c r="U241" s="6"/>
      <c r="V241" s="6"/>
      <c r="W241" s="6"/>
      <c r="X241" s="6"/>
      <c r="Y241" s="6"/>
      <c r="Z241" s="6"/>
      <c r="AA241" s="6"/>
      <c r="AB241" s="6"/>
      <c r="AC241" s="6"/>
      <c r="AD241" s="6"/>
    </row>
    <row r="242" spans="1:30" s="17" customFormat="1" x14ac:dyDescent="0.25">
      <c r="A242" s="6"/>
      <c r="B242" s="15"/>
      <c r="C242" s="6"/>
      <c r="D242" s="12"/>
      <c r="E242" s="12"/>
      <c r="F242" s="12"/>
      <c r="G242" s="13"/>
      <c r="H242" s="6"/>
      <c r="I242" s="6"/>
      <c r="J242" s="6"/>
      <c r="K242" s="6"/>
      <c r="L242" s="6"/>
      <c r="M242" s="6"/>
      <c r="O242" s="6"/>
      <c r="P242" s="6"/>
      <c r="Q242" s="6"/>
      <c r="R242" s="6"/>
      <c r="S242" s="6"/>
      <c r="T242" s="6"/>
      <c r="U242" s="6"/>
      <c r="V242" s="6"/>
      <c r="W242" s="6"/>
      <c r="X242" s="6"/>
      <c r="Y242" s="6"/>
      <c r="Z242" s="6"/>
      <c r="AA242" s="6"/>
      <c r="AB242" s="6"/>
      <c r="AC242" s="6"/>
      <c r="AD242" s="6"/>
    </row>
    <row r="243" spans="1:30" s="17" customFormat="1" x14ac:dyDescent="0.25">
      <c r="A243" s="6"/>
      <c r="B243" s="15"/>
      <c r="C243" s="6"/>
      <c r="D243" s="12"/>
      <c r="E243" s="12"/>
      <c r="F243" s="12"/>
      <c r="G243" s="13"/>
      <c r="H243" s="6"/>
      <c r="I243" s="6"/>
      <c r="J243" s="6"/>
      <c r="K243" s="6"/>
      <c r="L243" s="6"/>
      <c r="M243" s="6"/>
      <c r="O243" s="6"/>
      <c r="P243" s="6"/>
      <c r="Q243" s="6"/>
      <c r="R243" s="6"/>
      <c r="S243" s="6"/>
      <c r="T243" s="6"/>
      <c r="U243" s="6"/>
      <c r="V243" s="6"/>
      <c r="W243" s="6"/>
      <c r="X243" s="6"/>
      <c r="Y243" s="6"/>
      <c r="Z243" s="6"/>
      <c r="AA243" s="6"/>
      <c r="AB243" s="6"/>
      <c r="AC243" s="6"/>
      <c r="AD243" s="6"/>
    </row>
    <row r="244" spans="1:30" s="17" customFormat="1" x14ac:dyDescent="0.25">
      <c r="A244" s="6"/>
      <c r="B244" s="15"/>
      <c r="C244" s="6"/>
      <c r="D244" s="12"/>
      <c r="E244" s="12"/>
      <c r="F244" s="12"/>
      <c r="G244" s="13"/>
      <c r="H244" s="6"/>
      <c r="I244" s="6"/>
      <c r="J244" s="6"/>
      <c r="K244" s="6"/>
      <c r="L244" s="6"/>
      <c r="M244" s="6"/>
      <c r="O244" s="6"/>
      <c r="P244" s="6"/>
      <c r="Q244" s="6"/>
      <c r="R244" s="6"/>
      <c r="S244" s="6"/>
      <c r="T244" s="6"/>
      <c r="U244" s="6"/>
      <c r="V244" s="6"/>
      <c r="W244" s="6"/>
      <c r="X244" s="6"/>
      <c r="Y244" s="6"/>
      <c r="Z244" s="6"/>
      <c r="AA244" s="6"/>
      <c r="AB244" s="6"/>
      <c r="AC244" s="6"/>
      <c r="AD244" s="6"/>
    </row>
    <row r="245" spans="1:30" s="17" customFormat="1" x14ac:dyDescent="0.25">
      <c r="A245" s="6"/>
      <c r="B245" s="15"/>
      <c r="C245" s="6"/>
      <c r="D245" s="12"/>
      <c r="E245" s="12"/>
      <c r="F245" s="12"/>
      <c r="G245" s="13"/>
      <c r="H245" s="6"/>
      <c r="I245" s="6"/>
      <c r="J245" s="6"/>
      <c r="K245" s="6"/>
      <c r="L245" s="6"/>
      <c r="M245" s="6"/>
      <c r="O245" s="6"/>
      <c r="P245" s="6"/>
      <c r="Q245" s="6"/>
      <c r="R245" s="6"/>
      <c r="S245" s="6"/>
      <c r="T245" s="6"/>
      <c r="U245" s="6"/>
      <c r="V245" s="6"/>
      <c r="W245" s="6"/>
      <c r="X245" s="6"/>
      <c r="Y245" s="6"/>
      <c r="Z245" s="6"/>
      <c r="AA245" s="6"/>
      <c r="AB245" s="6"/>
      <c r="AC245" s="6"/>
      <c r="AD245" s="6"/>
    </row>
    <row r="246" spans="1:30" s="17" customFormat="1" x14ac:dyDescent="0.25">
      <c r="A246" s="6"/>
      <c r="B246" s="15"/>
      <c r="C246" s="6"/>
      <c r="D246" s="12"/>
      <c r="E246" s="12"/>
      <c r="F246" s="12"/>
      <c r="G246" s="13"/>
      <c r="H246" s="6"/>
      <c r="I246" s="6"/>
      <c r="J246" s="6"/>
      <c r="K246" s="6"/>
      <c r="L246" s="6"/>
      <c r="M246" s="6"/>
      <c r="O246" s="6"/>
      <c r="P246" s="6"/>
      <c r="Q246" s="6"/>
      <c r="R246" s="6"/>
      <c r="S246" s="6"/>
      <c r="T246" s="6"/>
      <c r="U246" s="6"/>
      <c r="V246" s="6"/>
      <c r="W246" s="6"/>
      <c r="X246" s="6"/>
      <c r="Y246" s="6"/>
      <c r="Z246" s="6"/>
      <c r="AA246" s="6"/>
      <c r="AB246" s="6"/>
      <c r="AC246" s="6"/>
      <c r="AD246" s="6"/>
    </row>
    <row r="247" spans="1:30" s="17" customFormat="1" x14ac:dyDescent="0.25">
      <c r="A247" s="6"/>
      <c r="B247" s="15"/>
      <c r="C247" s="6"/>
      <c r="D247" s="12"/>
      <c r="E247" s="12"/>
      <c r="F247" s="12"/>
      <c r="G247" s="13"/>
      <c r="H247" s="6"/>
      <c r="I247" s="6"/>
      <c r="J247" s="6"/>
      <c r="K247" s="6"/>
      <c r="L247" s="6"/>
      <c r="M247" s="6"/>
      <c r="O247" s="6"/>
      <c r="P247" s="6"/>
      <c r="Q247" s="6"/>
      <c r="R247" s="6"/>
      <c r="S247" s="6"/>
      <c r="T247" s="6"/>
      <c r="U247" s="6"/>
      <c r="V247" s="6"/>
      <c r="W247" s="6"/>
      <c r="X247" s="6"/>
      <c r="Y247" s="6"/>
      <c r="Z247" s="6"/>
      <c r="AA247" s="6"/>
      <c r="AB247" s="6"/>
      <c r="AC247" s="6"/>
      <c r="AD247" s="6"/>
    </row>
    <row r="248" spans="1:30" s="17" customFormat="1" x14ac:dyDescent="0.25">
      <c r="A248" s="6"/>
      <c r="B248" s="15"/>
      <c r="C248" s="6"/>
      <c r="D248" s="12"/>
      <c r="E248" s="12"/>
      <c r="F248" s="12"/>
      <c r="G248" s="13"/>
      <c r="H248" s="6"/>
      <c r="I248" s="6"/>
      <c r="J248" s="6"/>
      <c r="K248" s="6"/>
      <c r="L248" s="6"/>
      <c r="M248" s="6"/>
      <c r="O248" s="6"/>
      <c r="P248" s="6"/>
      <c r="Q248" s="6"/>
      <c r="R248" s="6"/>
      <c r="S248" s="6"/>
      <c r="T248" s="6"/>
      <c r="U248" s="6"/>
      <c r="V248" s="6"/>
      <c r="W248" s="6"/>
      <c r="X248" s="6"/>
      <c r="Y248" s="6"/>
      <c r="Z248" s="6"/>
      <c r="AA248" s="6"/>
      <c r="AB248" s="6"/>
      <c r="AC248" s="6"/>
      <c r="AD248" s="6"/>
    </row>
    <row r="249" spans="1:30" s="17" customFormat="1" x14ac:dyDescent="0.25">
      <c r="A249" s="6"/>
      <c r="B249" s="15"/>
      <c r="C249" s="6"/>
      <c r="D249" s="12"/>
      <c r="E249" s="12"/>
      <c r="F249" s="12"/>
      <c r="G249" s="13"/>
      <c r="H249" s="6"/>
      <c r="I249" s="6"/>
      <c r="J249" s="6"/>
      <c r="K249" s="6"/>
      <c r="L249" s="6"/>
      <c r="M249" s="6"/>
      <c r="O249" s="6"/>
      <c r="P249" s="6"/>
      <c r="Q249" s="6"/>
      <c r="R249" s="6"/>
      <c r="S249" s="6"/>
      <c r="T249" s="6"/>
      <c r="U249" s="6"/>
      <c r="V249" s="6"/>
      <c r="W249" s="6"/>
      <c r="X249" s="6"/>
      <c r="Y249" s="6"/>
      <c r="Z249" s="6"/>
      <c r="AA249" s="6"/>
      <c r="AB249" s="6"/>
      <c r="AC249" s="6"/>
      <c r="AD249" s="6"/>
    </row>
    <row r="250" spans="1:30" x14ac:dyDescent="0.25">
      <c r="A250" s="6"/>
      <c r="B250" s="15"/>
      <c r="C250" s="6"/>
      <c r="D250" s="12"/>
      <c r="E250" s="12"/>
      <c r="F250" s="12"/>
      <c r="G250" s="13"/>
      <c r="H250" s="6"/>
      <c r="I250" s="6"/>
      <c r="K250" s="6"/>
      <c r="L250" s="6"/>
      <c r="M250" s="6"/>
    </row>
    <row r="251" spans="1:30" x14ac:dyDescent="0.25">
      <c r="A251" s="6"/>
      <c r="B251" s="15"/>
      <c r="C251" s="6"/>
      <c r="D251" s="12"/>
      <c r="E251" s="12"/>
      <c r="F251" s="12"/>
      <c r="G251" s="13"/>
      <c r="H251" s="6"/>
      <c r="I251" s="6"/>
      <c r="K251" s="6"/>
      <c r="L251" s="6"/>
      <c r="M251" s="6"/>
    </row>
    <row r="252" spans="1:30" x14ac:dyDescent="0.25">
      <c r="A252" s="6"/>
      <c r="B252" s="15"/>
      <c r="C252" s="6"/>
      <c r="D252" s="12"/>
      <c r="E252" s="12"/>
      <c r="F252" s="12"/>
      <c r="G252" s="13"/>
      <c r="H252" s="6"/>
      <c r="I252" s="6"/>
      <c r="K252" s="6"/>
      <c r="L252" s="6"/>
      <c r="M252" s="6"/>
    </row>
  </sheetData>
  <mergeCells count="26">
    <mergeCell ref="B87:C87"/>
    <mergeCell ref="B66:N66"/>
    <mergeCell ref="B75:N75"/>
    <mergeCell ref="B72:N72"/>
    <mergeCell ref="B73:N73"/>
    <mergeCell ref="B70:N70"/>
    <mergeCell ref="B71:N71"/>
    <mergeCell ref="B65:N65"/>
    <mergeCell ref="B67:N67"/>
    <mergeCell ref="B69:N69"/>
    <mergeCell ref="B68:N68"/>
    <mergeCell ref="B74:N74"/>
    <mergeCell ref="A8:N8"/>
    <mergeCell ref="A9:N9"/>
    <mergeCell ref="A16:A17"/>
    <mergeCell ref="B16:B17"/>
    <mergeCell ref="C16:C17"/>
    <mergeCell ref="D16:D17"/>
    <mergeCell ref="G16:G17"/>
    <mergeCell ref="H16:J16"/>
    <mergeCell ref="N16:N17"/>
    <mergeCell ref="A11:N11"/>
    <mergeCell ref="K16:M16"/>
    <mergeCell ref="A10:N10"/>
    <mergeCell ref="E16:E17"/>
    <mergeCell ref="F16:F17"/>
  </mergeCells>
  <printOptions horizontalCentered="1"/>
  <pageMargins left="0.47244094488188981" right="0.35433070866141736" top="0.24" bottom="0.19" header="0.15748031496062992" footer="0.15748031496062992"/>
  <pageSetup paperSize="8" scale="21" fitToWidth="0" orientation="landscape" r:id="rId1"/>
  <headerFooter>
    <oddFooter>&amp;Cстр. &amp;P&amp;Rвсего стр. &amp;N</oddFooter>
  </headerFooter>
  <rowBreaks count="2" manualBreakCount="2">
    <brk id="43" max="13" man="1"/>
    <brk id="58" max="1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Расчет</vt:lpstr>
      <vt:lpstr>Расчет!Область_печати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Карева Елена Сергеевна</dc:creator>
  <cp:lastModifiedBy>Галимова Рената Рустамовна</cp:lastModifiedBy>
  <cp:lastPrinted>2025-04-23T13:20:02Z</cp:lastPrinted>
  <dcterms:created xsi:type="dcterms:W3CDTF">2013-10-07T07:38:08Z</dcterms:created>
  <dcterms:modified xsi:type="dcterms:W3CDTF">2025-05-28T11:43:33Z</dcterms:modified>
</cp:coreProperties>
</file>