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Mserver\строительная компания\Тендер\Стрельна\1. ОБЩЕПРОЕКТНЫЕ РАБОТЫ\1. ТЕНДЕРЫ\21. ТСОДД 2 этап\Рассылка\"/>
    </mc:Choice>
  </mc:AlternateContent>
  <bookViews>
    <workbookView xWindow="120" yWindow="1320" windowWidth="11355" windowHeight="7500" tabRatio="419"/>
  </bookViews>
  <sheets>
    <sheet name="ТЗ" sheetId="18" r:id="rId1"/>
    <sheet name="Лист" sheetId="19" r:id="rId2"/>
  </sheets>
  <definedNames>
    <definedName name="_xlnm.Print_Area" localSheetId="1">Лист!$A$1:$L$15</definedName>
    <definedName name="_xlnm.Print_Area" localSheetId="0">ТЗ!$A$1:$N$80</definedName>
  </definedNames>
  <calcPr calcId="162913" fullPrecision="0"/>
</workbook>
</file>

<file path=xl/calcChain.xml><?xml version="1.0" encoding="utf-8"?>
<calcChain xmlns="http://schemas.openxmlformats.org/spreadsheetml/2006/main">
  <c r="K55" i="18" l="1"/>
  <c r="M55" i="18" l="1"/>
  <c r="L51" i="18"/>
  <c r="K49" i="18"/>
  <c r="L49" i="18"/>
  <c r="M49" i="18"/>
  <c r="M13" i="18"/>
  <c r="L13" i="18"/>
  <c r="K13" i="18"/>
  <c r="J54" i="18"/>
  <c r="J52" i="18"/>
  <c r="J50" i="18"/>
  <c r="J40" i="18"/>
  <c r="K51" i="18"/>
  <c r="K52" i="18"/>
  <c r="K53" i="18"/>
  <c r="K54" i="18"/>
  <c r="L54" i="18" l="1"/>
  <c r="M54" i="18"/>
  <c r="G54" i="18"/>
  <c r="G53" i="18" l="1"/>
  <c r="M14" i="18" l="1"/>
  <c r="L53" i="18" l="1"/>
  <c r="J53" i="18"/>
  <c r="M53" i="18" l="1"/>
  <c r="G50" i="18"/>
  <c r="K50" i="18" s="1"/>
  <c r="L50" i="18" l="1"/>
  <c r="G52" i="18"/>
  <c r="M50" i="18" l="1"/>
  <c r="J48" i="18"/>
  <c r="L52" i="18"/>
  <c r="M51" i="18"/>
  <c r="M52" i="18" l="1"/>
  <c r="K48" i="18"/>
  <c r="L48" i="18"/>
  <c r="M48" i="18" s="1"/>
  <c r="L36" i="18"/>
  <c r="K36" i="18"/>
  <c r="J36" i="18"/>
  <c r="L35" i="18"/>
  <c r="K35" i="18"/>
  <c r="J35" i="18"/>
  <c r="M35" i="18" l="1"/>
  <c r="M36" i="18"/>
  <c r="J33" i="18"/>
  <c r="G22" i="18"/>
  <c r="L15" i="18" l="1"/>
  <c r="K15" i="18"/>
  <c r="M15" i="18" l="1"/>
  <c r="G45" i="18"/>
  <c r="G34" i="18"/>
  <c r="G31" i="18"/>
  <c r="G32" i="18"/>
  <c r="G18" i="18"/>
  <c r="G29" i="18"/>
  <c r="G24" i="18"/>
  <c r="G38" i="18"/>
  <c r="K33" i="18"/>
  <c r="L33" i="18"/>
  <c r="M33" i="18" l="1"/>
  <c r="J47" i="18" l="1"/>
  <c r="K47" i="18"/>
  <c r="L47" i="18"/>
  <c r="L41" i="18"/>
  <c r="L44" i="18"/>
  <c r="K44" i="18"/>
  <c r="J44" i="18"/>
  <c r="K42" i="18"/>
  <c r="L40" i="18"/>
  <c r="L39" i="18"/>
  <c r="J39" i="18"/>
  <c r="K40" i="18"/>
  <c r="J41" i="18"/>
  <c r="J42" i="18"/>
  <c r="J43" i="18"/>
  <c r="K43" i="18"/>
  <c r="L43" i="18"/>
  <c r="J45" i="18"/>
  <c r="K45" i="18"/>
  <c r="L45" i="18"/>
  <c r="J46" i="18"/>
  <c r="K46" i="18"/>
  <c r="L46" i="18"/>
  <c r="M45" i="18" l="1"/>
  <c r="M44" i="18"/>
  <c r="M47" i="18"/>
  <c r="M43" i="18"/>
  <c r="M46" i="18"/>
  <c r="K41" i="18"/>
  <c r="M41" i="18" s="1"/>
  <c r="K39" i="18"/>
  <c r="M39" i="18" s="1"/>
  <c r="M40" i="18"/>
  <c r="L42" i="18"/>
  <c r="M42" i="18" s="1"/>
  <c r="J32" i="18" l="1"/>
  <c r="K32" i="18"/>
  <c r="L32" i="18"/>
  <c r="J34" i="18"/>
  <c r="K34" i="18"/>
  <c r="L34" i="18"/>
  <c r="J31" i="18"/>
  <c r="K31" i="18"/>
  <c r="L31" i="18"/>
  <c r="J28" i="18"/>
  <c r="K28" i="18"/>
  <c r="L28" i="18"/>
  <c r="J29" i="18"/>
  <c r="K29" i="18"/>
  <c r="L29" i="18"/>
  <c r="L27" i="18"/>
  <c r="K27" i="18"/>
  <c r="J27" i="18"/>
  <c r="J26" i="18"/>
  <c r="K26" i="18"/>
  <c r="L26" i="18"/>
  <c r="J30" i="18"/>
  <c r="K30" i="18"/>
  <c r="L30" i="18"/>
  <c r="L25" i="18"/>
  <c r="K25" i="18"/>
  <c r="J25" i="18"/>
  <c r="J15" i="18"/>
  <c r="J16" i="18"/>
  <c r="K16" i="18"/>
  <c r="L16" i="18"/>
  <c r="J17" i="18"/>
  <c r="K17" i="18"/>
  <c r="L17" i="18"/>
  <c r="J18" i="18"/>
  <c r="K18" i="18"/>
  <c r="L18" i="18"/>
  <c r="J19" i="18"/>
  <c r="K19" i="18"/>
  <c r="L19" i="18"/>
  <c r="J20" i="18"/>
  <c r="K20" i="18"/>
  <c r="L20" i="18"/>
  <c r="J21" i="18"/>
  <c r="K21" i="18"/>
  <c r="L21" i="18"/>
  <c r="J22" i="18"/>
  <c r="K22" i="18"/>
  <c r="L22" i="18"/>
  <c r="J23" i="18"/>
  <c r="K23" i="18"/>
  <c r="L23" i="18"/>
  <c r="J24" i="18"/>
  <c r="K24" i="18"/>
  <c r="L24" i="18"/>
  <c r="L14" i="18" l="1"/>
  <c r="K14" i="18"/>
  <c r="M34" i="18"/>
  <c r="M28" i="18"/>
  <c r="M29" i="18"/>
  <c r="M32" i="18"/>
  <c r="M27" i="18"/>
  <c r="M26" i="18"/>
  <c r="M25" i="18"/>
  <c r="M31" i="18"/>
  <c r="M20" i="18"/>
  <c r="M17" i="18"/>
  <c r="M30" i="18"/>
  <c r="M22" i="18"/>
  <c r="M21" i="18"/>
  <c r="M18" i="18"/>
  <c r="M23" i="18"/>
  <c r="M24" i="18"/>
  <c r="M19" i="18"/>
  <c r="M16" i="18"/>
  <c r="L38" i="18" l="1"/>
  <c r="L37" i="18" s="1"/>
  <c r="J38" i="18"/>
  <c r="K38" i="18"/>
  <c r="K37" i="18" l="1"/>
  <c r="M37" i="18" s="1"/>
  <c r="L55" i="18"/>
  <c r="M38" i="18"/>
</calcChain>
</file>

<file path=xl/sharedStrings.xml><?xml version="1.0" encoding="utf-8"?>
<sst xmlns="http://schemas.openxmlformats.org/spreadsheetml/2006/main" count="166" uniqueCount="122">
  <si>
    <t>№ п/п</t>
  </si>
  <si>
    <t>Примечание</t>
  </si>
  <si>
    <t>Итого</t>
  </si>
  <si>
    <t>Объект посетили, с ситуацией на объекте ознакомлены.</t>
  </si>
  <si>
    <t>м2</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</si>
  <si>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</si>
  <si>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 xml:space="preserve">Кол-во </t>
  </si>
  <si>
    <t>Материалы</t>
  </si>
  <si>
    <t>СМР</t>
  </si>
  <si>
    <t xml:space="preserve"> - заполняемые ячейки!</t>
  </si>
  <si>
    <t>Ед. изм.</t>
  </si>
  <si>
    <t>ВСЕГО затрат на выполнение полного комплекса работ:</t>
  </si>
  <si>
    <t>Наименование работ</t>
  </si>
  <si>
    <t>ПРИМЕЧАНИЕ:</t>
  </si>
  <si>
    <t>шт.</t>
  </si>
  <si>
    <t>Срок производства работ: ____________ календарных дней (указать), Начало и окончание работ: ____________ (указать)</t>
  </si>
  <si>
    <t xml:space="preserve">Код </t>
  </si>
  <si>
    <t xml:space="preserve">Нанесение дорожной разметки </t>
  </si>
  <si>
    <t>1.1</t>
  </si>
  <si>
    <t>1.2</t>
  </si>
  <si>
    <t>Нормы расхода материалов являются фиксированными и изменению не подлежат. Расход материала сверх норм, заложенных в расчете, учтен в стоимости СМР.</t>
  </si>
  <si>
    <t>С особыми условиями, указанными в письме-приглашении на участие в тендере, согласны.</t>
  </si>
  <si>
    <t>В 09.06.01</t>
  </si>
  <si>
    <t xml:space="preserve">РАСЧЕТ СТОИМОСТИ </t>
  </si>
  <si>
    <t>Численность ИТР и рабочих, необходимых для производства работ:  ИТР - ______ чел. (указать), рабочие - ______ чел. (указать)</t>
  </si>
  <si>
    <t xml:space="preserve">Установка дорожных знаков </t>
  </si>
  <si>
    <t>I</t>
  </si>
  <si>
    <t>1</t>
  </si>
  <si>
    <t>1.3</t>
  </si>
  <si>
    <t>1.4</t>
  </si>
  <si>
    <t>1.5</t>
  </si>
  <si>
    <t>1.6</t>
  </si>
  <si>
    <t>2.1</t>
  </si>
  <si>
    <t>2.2</t>
  </si>
  <si>
    <t>2.3</t>
  </si>
  <si>
    <t>Цена за единицу, руб., в.т.ч.НДС 20%</t>
  </si>
  <si>
    <t>Стоимость всего,руб., в.т.ч.НДС 20%</t>
  </si>
  <si>
    <t>Наименование организации: ________________________</t>
  </si>
  <si>
    <t>ИНН _______________________________________</t>
  </si>
  <si>
    <t>Дата подачи коммерческого предложения: "____ " __________ 2022г.</t>
  </si>
  <si>
    <t>Тип, марка,
обозначение документа,
опросного листа</t>
  </si>
  <si>
    <t>2.4</t>
  </si>
  <si>
    <t>7</t>
  </si>
  <si>
    <t>Норма расхода</t>
  </si>
  <si>
    <t>Подрядчик обязан предоставить Заказчику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Закказчиком или предоставление банковской гарантии на сумму контракта (указать нужное).</t>
  </si>
  <si>
    <t>Установка информационных знаков (типоразмер II) с осевым креплением хомутом -знак 6.16</t>
  </si>
  <si>
    <t>Установка знаков дополнительной информации, (типоразмер II) с осевым креплением хомутом -знак 8.24</t>
  </si>
  <si>
    <t>Установка знаков приоритета (типоразмер II) с осевым креплением хомутом - знак 2.1</t>
  </si>
  <si>
    <t>Установка запрещающих знаков (типоразмер II) с осевым креплением хомутом - знак 3.27</t>
  </si>
  <si>
    <t>Установка предписывающих знаков (типоразмер II) с осевым креплением хомутом- знак 4.5.5</t>
  </si>
  <si>
    <t>Установка информационных знаков (типоразмер II) с осевым креплением хомутом -знак 6.8.1</t>
  </si>
  <si>
    <t>Установка информационных знаков (типоразмер II) с осевым креплением хомутом -знак 6.8.2</t>
  </si>
  <si>
    <t>Установка информационных знаков (типоразмер II) с осевым креплением хомутом -знак 6.8.3</t>
  </si>
  <si>
    <t>1.7</t>
  </si>
  <si>
    <t>1.8</t>
  </si>
  <si>
    <t>1.9</t>
  </si>
  <si>
    <t>1.10</t>
  </si>
  <si>
    <t>1.12</t>
  </si>
  <si>
    <t>1.13</t>
  </si>
  <si>
    <t>1.14</t>
  </si>
  <si>
    <t>1.15</t>
  </si>
  <si>
    <t>1.16</t>
  </si>
  <si>
    <t>1.17</t>
  </si>
  <si>
    <t>1.18</t>
  </si>
  <si>
    <t>1.19</t>
  </si>
  <si>
    <t>1.20</t>
  </si>
  <si>
    <t>1.21</t>
  </si>
  <si>
    <t>2</t>
  </si>
  <si>
    <t>2.5</t>
  </si>
  <si>
    <t>2.6</t>
  </si>
  <si>
    <t>2.7</t>
  </si>
  <si>
    <t>2.8</t>
  </si>
  <si>
    <t>2.9</t>
  </si>
  <si>
    <t>2.10</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</si>
  <si>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</si>
  <si>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Заказчик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Заказчиком.</t>
  </si>
  <si>
    <t>Производителя, тип, марку оборудования и материалов принимать в строгом соответствии с рабочим проектом. При выполнении работ руководствоваться техническими требованиями в соответствии с рабочей документацией, действующими правовыми и техническими нормами (РД, СНиП, СП, ГОСТ, ФЗ), Частными техническими условиями Заказчика и пр. Прокладку сетей производить в соответствии с требованиями СНиП.</t>
  </si>
  <si>
    <r>
      <rPr>
        <b/>
        <sz val="11"/>
        <rFont val="Times New Roman"/>
        <family val="1"/>
        <charset val="204"/>
      </rPr>
      <t>Расчетом учтены все условия и требования, необходимые для выполнения полного комплекса работ "под ключ", в том числе, но не ограничиваясь:</t>
    </r>
    <r>
      <rPr>
        <sz val="11"/>
        <rFont val="Times New Roman"/>
        <family val="1"/>
        <charset val="204"/>
      </rPr>
      <t xml:space="preserve">
- разработка (до начала производства работ) Проекта производства работ, Стройгенплана и согласование с Заказчиком, а также со всеми сетевыми организациями, защитные зоны сетей которых имеют пересечения с зоной проведения работ (вызов всех представителей данных сетевых организаций и оформление нарядов-допусков или аналогичных документов).
- применение временного инвентарного ограждения зоны производства работ, с установкой предупредительных и информационных знаков - при выполнении работ на внеплощадочных кабельных линиях,
- организация строительного производства в соответствии со СНиП 12-03-2001 "Безопасность труда в строительстве",
- работы по разбивке трассы и контрольно-исполнительная съемка,
- проведение всех необходимых мероприятий по водопонижению на период производства работ, в т.ч. устройство зумпфов для водоотведения (ж/б кольца с устройством основания), иглофильтров,
- демонтаж временных дорог, площадок, временного ограждения, временных опор освещения с временным складированием и последующим восстановлением (с основанием) при необходимости, 
- демонтаж существующих покрытий дорожных одежд (проезд, тротуары, разделительная полоса) с основанием и последующим восстановлением,
- демонтаж существующего благоустройства с последующем восстановлением (при необходимости), 
- выборка, погрузка и вывоз остаточных инженерных сетей и ж/б элементов, находящихся в толще грунтов в зоне производства работ (в случае необходимости),
- восстановление поврежденных коммуникаций в случае возникновения аварийной ситуации,
- ввод кабеля в БКТП и ГРЩ, подключение кабельной линии к БКТП, 
- все необходимое для производства оборудование, кабельная продукция с учетом всех норм расхода ("змейка", отходы, провис, раскрой, кратность поставки, заведение в щиты, ТП и пр.), устройство лестниц (и скоб), набивка лотков колодцев бетоном, укрепление лотков колодцев, монтажные изделия и материалы, блоки клемные, выключатели автоматические, в т.ч. средства защиты для производства работ и эксплуатации сетей наружного электроснабжения (штанги изолирующие, указатели напряжения, клещи токоизмерительные, перчатки диэлектрические, переносное заземление, коврики, галоши, ручка для снятия предохранителей, комплект плакатов безопасности и пр.), а также все прочие и вспомогательные материалы, не указанные в настоящем расчете (металлические шильдики для маркировки опор, доска, мастика битумная и т.п.),
- шурфовка мест пересечек и подвешивание коммуникаций (в случае пересечек с существующими коммуникациями),
 - заглушки на резервных трубопроводах,
- устройство заземления, 
- антикоррозийная защита (огрунтовка и окраска) металлоконструкций и антивандальное однокомпонентное покрытие;
- подключение к центру АСУД,
- лабораторные испытания на смонтированных участках кабельных линий,
- необходимое количество мобилизируемой для производства работ комплектов техники,
</t>
    </r>
  </si>
  <si>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</si>
  <si>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текстом договора подряда ознакомлены и согласны заключить договор на условиях, предложенных Подрядчиком на тендере.</t>
  </si>
  <si>
    <t>Установка стойки оцинкованной СКМ 3.40 в комплексе с устройством монолитного ж/б фундамента (с учетом земляных работ)</t>
  </si>
  <si>
    <t>Установка запрещающих знаков (типоразмер II) с осевым креплением хомутом - знак 3.24</t>
  </si>
  <si>
    <t>Установка запрещающих знаков (типоразмер II) с осевым креплением хомутом - знак 3.25</t>
  </si>
  <si>
    <t>Установка предписывающих знаков (типоразмер II) с осевым креплением хомутом- знак 4.5.4</t>
  </si>
  <si>
    <t>Установка предписывающих знаков (типоразмер II) с осевым креплением хомутом- знак 4.5.7</t>
  </si>
  <si>
    <t>Установка знака особых предписаний (типоразмер II) с осевым креплением хомутом-знак 5.15.3</t>
  </si>
  <si>
    <t>Установка знака особых предписаний (типоразмер II) с осевым креплением хомутом-знак 5.15.1</t>
  </si>
  <si>
    <t>Установка знаков индивидуального проектирования -знак 6.10.1</t>
  </si>
  <si>
    <t>Установка знаков дополнительной информации (типоразмер II) с осевым креплением хомутом-знак 8.2.4</t>
  </si>
  <si>
    <t>Нанесение дорожной горизонтальной разметки 1.18, выполненная холодным пластиком</t>
  </si>
  <si>
    <t>Нанесение дорожной горизонтальной разметки 1.23.3 выполненная холодным пластиком</t>
  </si>
  <si>
    <t>Нанесение дорожной горизонтальной разметки 1.23.2 выполненная холодным пластиком</t>
  </si>
  <si>
    <t>Установка знака особых предписаний (типоразмер II) с осевым креплением хомутом-знак 5.15.2</t>
  </si>
  <si>
    <t>Установка двустороннего знака особых предписаний на флуоресцентной основе, (типоразмер II) с креплением на кронштейн -знак 5.19</t>
  </si>
  <si>
    <t>Дата подачи коммерческого предложения: "____ " __________ 2025г.</t>
  </si>
  <si>
    <t>Нанесение дорожной горизонтальной разметки 1.1, выполненная выполненная термопластиком с применением стеклянных светоотражающих микрошариков, шириной 0,15м</t>
  </si>
  <si>
    <t>Нанесение дорожной горизонтальной разметки 1.4, выполненная термопластиком с применением стеклянных светоотражающих микрошариков, шириной 0,15м</t>
  </si>
  <si>
    <t>Нанесение дорожной горизонтальной разметки 1.5, выполненная термопластиком с применением стеклянных светоотражающих микрошариков, шириной 0,15 м</t>
  </si>
  <si>
    <t>Нанесение дорожной горизонтальной разметки 1.6, выполненная термопластиком с применением стеклянных светоотражающих микрошариков, шириной 0,15м</t>
  </si>
  <si>
    <t>Нанесение дорожной горизонтальной разметки 1.11, выполненная термопластиком с применением стеклянных светоотражающих микрошариков, шириной 0,15м</t>
  </si>
  <si>
    <t>Нанесение дорожной горизонтальной разметки 1.15, выполненная выполненная холодным пластиком</t>
  </si>
  <si>
    <t>Нанесение дорожной горизонтальной разметки 1.17.1, выполненная термопластиком с применением стеклянных светоотражающих микрошариков, шириной 0,1 м</t>
  </si>
  <si>
    <t>Установка двустороннего знака особых предписаний, (типоразмер I) с креплением на кронштейн -знак 5.16</t>
  </si>
  <si>
    <t>Установка опоры СОД-Г L= 7м в комплексе с устройством монолитного ж/б фундамента (с учетом земляных работ), в т.ч. установка закладной детали ЗФ-24/8/Д310-2,5-б</t>
  </si>
  <si>
    <t>1.22</t>
  </si>
  <si>
    <t>Двухкомпонентный пластик (цвет красный) с применением гранитной крошки (фр. 1,5-3мм)</t>
  </si>
  <si>
    <t>2.11</t>
  </si>
  <si>
    <t>II</t>
  </si>
  <si>
    <t>Демонтажные работы</t>
  </si>
  <si>
    <t>Дорожные знаки и разметка (этап II)</t>
  </si>
  <si>
    <t>Железобетонные парапетные ограждения</t>
  </si>
  <si>
    <t>Установка ограждений</t>
  </si>
  <si>
    <t>III</t>
  </si>
  <si>
    <r>
      <t xml:space="preserve">- демонтаж существующих (отмеченных) дорожных знаков и разметки, с последующей передачей балансодержателю (при необходимости), 
</t>
    </r>
    <r>
      <rPr>
        <b/>
        <sz val="11"/>
        <rFont val="Times New Roman"/>
        <family val="1"/>
        <charset val="204"/>
      </rPr>
      <t xml:space="preserve">- зачехление/расчехление ТСОДД (при необходимости),
</t>
    </r>
    <r>
      <rPr>
        <b/>
        <sz val="11"/>
        <color theme="3" tint="0.39997558519241921"/>
        <rFont val="Times New Roman"/>
        <family val="1"/>
        <charset val="204"/>
      </rPr>
      <t xml:space="preserve">-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t>
    </r>
    <r>
      <rPr>
        <sz val="11"/>
        <rFont val="Times New Roman"/>
        <family val="1"/>
        <charset val="204"/>
      </rPr>
      <t xml:space="preserve">
- получение и оплата всех необходимых разрешений, согласований, испытаний, допусков, необходимых для производства работ и сдачи в эксплуатацию  (в т.ч. сдача в СГСНиЭ СПб,), включая съемку КИС, выполненную лицензированной организацией, а также оплату отключений и включений ТП, разработку и согласование схемы ОДД, дорожные знаки (в случае необходимости открытие и закрытие ордера и распоряжения ГАТИ), отключение и включение  сетей,
- весь комплекс пуско-наладочных работ, затягивание кабельных линий в трубы, разделки  и расключение жил кабеля в устройствах, измерение сопротивления изоляции кабелей,
- совместное с Заказчиком предъявление (передача) результата выполненных работ Сетевому предприятию, Северо-Западному управлению Ростехнадзора,
- получение акта о выполнении технических условий от Сетевого предприятия,
- сдача объекта в эксплуатацию СПб ГКУ "ДОДД",
- подготовка и передача Заказчику полного комплекта исполнительной документации, оформленной надлежащим образом и подписанной у заинтересованных лиц,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 образователем ТКО,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 ответственность за соблюдение природоохранного законодательства РФ возлагается на Подрядчика, 
- погрузка, вывоз, утилизация грунта на лицензированные полигоны, внесенные в ГРОРО, либо на объекты рекультивации, имеющие положительное заключение Государственной экологической экспертизы, либо на объекты, имеющие лицензию на право обращения с отходами грунта (в соответствии с Приложением "Перечень объектов, осуществляющих прием отходов грунта"),         
- подготовка и передача Подрядчику полного комплекта природоохранной документации по обращению с отходами (копии): акты сдачи-приемки отходов; товарно-транспортные накладные, журнал учета образования отходов по приказу №1028; стат.отчетность по форме 2-ТП (отходы).  </t>
    </r>
  </si>
  <si>
    <t>Демонтаж существующего парапетного ограждения, погрузка, перевозка, передача по акту балансодержателю</t>
  </si>
  <si>
    <t>Демонтаж типовых дорожных знаков, погрузка, перевозка, передача по акту балансодержателю</t>
  </si>
  <si>
    <t>Демонтаж стоек дорожных знаков, в т.ч. фундаментное основаниее Ф2, погрузка, перевозка, передача по акту балансодержателю</t>
  </si>
  <si>
    <t>1.11</t>
  </si>
  <si>
    <t>Установка опоры СОД-П L= 14м в комплексе с устройством монолитного ж/б фундамента (с учетом земляных работ), в т.ч. установка закладной детали ЗФ-24/8/Д310-2,5-б (2шт)</t>
  </si>
  <si>
    <t>Основание: проект стадии "Р", шифр Р-04.2022.АД-02-ТСОДД),  
не утвержденный "в производство работ"</t>
  </si>
  <si>
    <t>на выполнение полного комплекса работ по устройству технических средств организации дорожного движения (ТСОДД) 
Этап 2 (проспект Буденного) - ОБЩЕПРОЕКТНЫЕ РАБОТЫ</t>
  </si>
  <si>
    <t>на объекте ЖК "Дворцовый Фасад" по адресу: г. Санкт-Петербург, поселок Стрельна, проспект Будённого, кадастровые номера участков 78:40:0019185:1183, 78:40:0019185:1185, 78:40:0019185:1186, 78:40:0019185:1167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</si>
</sst>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 #,##0.00\ &quot;₽&quot;_-;\-* #,##0.00\ &quot;₽&quot;_-;_-* &quot;-&quot;??\ &quot;₽&quot;_-;_-@_-"/>
    <numFmt numFmtId="164" formatCode="_-* #,##0.00&quot;р.&quot;_-;\-* #,##0.00&quot;р.&quot;_-;_-* &quot;-&quot;??&quot;р.&quot;_-;_-@_-"/>
    <numFmt numFmtId="165" formatCode="_-* #,##0.00_р_._-;\-* #,##0.00_р_._-;_-* &quot;-&quot;??_р_._-;_-@_-"/>
  </numFmts>
  <fonts count="37" x14ac:knownFonts="1">
    <font>
      <sz val="10"/>
      <name val="Arial Cyr"/>
      <charset val="204"/>
    </font>
    <font>
      <sz val="10"/>
      <name val="Times New Roman"/>
      <family val="1"/>
      <charset val="204"/>
    </font>
    <font>
      <b/>
      <sz val="12"/>
      <name val="Times New Roman"/>
      <family val="1"/>
      <charset val="204"/>
    </font>
    <font>
      <sz val="10"/>
      <name val="Arial"/>
      <family val="2"/>
      <charset val="204"/>
    </font>
    <font>
      <sz val="12"/>
      <name val="Times New Roman"/>
      <family val="1"/>
      <charset val="204"/>
    </font>
    <font>
      <sz val="10"/>
      <name val="Arial Cyr"/>
      <charset val="204"/>
    </font>
    <font>
      <sz val="11"/>
      <name val="Times New Roman"/>
      <family val="1"/>
      <charset val="204"/>
    </font>
    <font>
      <b/>
      <sz val="11"/>
      <name val="Times New Roman"/>
      <family val="1"/>
      <charset val="204"/>
    </font>
    <font>
      <b/>
      <sz val="10"/>
      <name val="Arial"/>
      <family val="2"/>
      <charset val="204"/>
    </font>
    <font>
      <sz val="11"/>
      <name val="Arial"/>
      <family val="2"/>
      <charset val="204"/>
    </font>
    <font>
      <b/>
      <sz val="11"/>
      <name val="Arial"/>
      <family val="2"/>
      <charset val="204"/>
    </font>
    <font>
      <b/>
      <sz val="14"/>
      <name val="Times New Roman"/>
      <family val="1"/>
      <charset val="204"/>
    </font>
    <font>
      <sz val="14"/>
      <name val="Times New Roman"/>
      <family val="1"/>
      <charset val="204"/>
    </font>
    <font>
      <sz val="13"/>
      <name val="Times New Roman"/>
      <family val="1"/>
      <charset val="204"/>
    </font>
    <font>
      <b/>
      <sz val="18"/>
      <name val="Times New Roman"/>
      <family val="1"/>
      <charset val="204"/>
    </font>
    <font>
      <sz val="16"/>
      <name val="Times New Roman"/>
      <family val="1"/>
      <charset val="204"/>
    </font>
    <font>
      <b/>
      <sz val="16"/>
      <name val="Times New Roman"/>
      <family val="1"/>
      <charset val="204"/>
    </font>
    <font>
      <sz val="12"/>
      <name val="Arial"/>
      <family val="2"/>
      <charset val="204"/>
    </font>
    <font>
      <sz val="11"/>
      <color theme="1"/>
      <name val="Calibri"/>
      <family val="2"/>
      <charset val="204"/>
      <scheme val="minor"/>
    </font>
    <font>
      <sz val="11"/>
      <color rgb="FFFF0000"/>
      <name val="Times New Roman"/>
      <family val="1"/>
      <charset val="204"/>
    </font>
    <font>
      <sz val="11"/>
      <color theme="1"/>
      <name val="Times New Roman"/>
      <family val="1"/>
      <charset val="204"/>
    </font>
    <font>
      <b/>
      <sz val="14"/>
      <color rgb="FFFF0000"/>
      <name val="Times New Roman"/>
      <family val="1"/>
      <charset val="204"/>
    </font>
    <font>
      <b/>
      <sz val="11"/>
      <color rgb="FFFF0000"/>
      <name val="Times New Roman"/>
      <family val="1"/>
      <charset val="204"/>
    </font>
    <font>
      <sz val="12"/>
      <color rgb="FFFF0000"/>
      <name val="Times New Roman"/>
      <family val="1"/>
      <charset val="204"/>
    </font>
    <font>
      <b/>
      <sz val="12"/>
      <color rgb="FFFF0000"/>
      <name val="Times New Roman"/>
      <family val="1"/>
      <charset val="204"/>
    </font>
    <font>
      <sz val="14"/>
      <color rgb="FFFF0000"/>
      <name val="Times New Roman"/>
      <family val="1"/>
      <charset val="204"/>
    </font>
    <font>
      <sz val="12"/>
      <color theme="1"/>
      <name val="Times New Roman"/>
      <family val="1"/>
      <charset val="204"/>
    </font>
    <font>
      <sz val="11"/>
      <color theme="1"/>
      <name val="Calibri"/>
      <family val="2"/>
      <scheme val="minor"/>
    </font>
    <font>
      <sz val="11"/>
      <color rgb="FFFF0000"/>
      <name val="Arial"/>
      <family val="2"/>
      <charset val="204"/>
    </font>
    <font>
      <sz val="10"/>
      <color rgb="FFFF0000"/>
      <name val="Times New Roman"/>
      <family val="1"/>
      <charset val="204"/>
    </font>
    <font>
      <sz val="10.5"/>
      <color rgb="FFFF0000"/>
      <name val="Times New Roman"/>
      <family val="1"/>
      <charset val="204"/>
    </font>
    <font>
      <sz val="16"/>
      <color rgb="FFFF0000"/>
      <name val="Times New Roman"/>
      <family val="1"/>
      <charset val="204"/>
    </font>
    <font>
      <b/>
      <sz val="11"/>
      <color rgb="FFFF0000"/>
      <name val="Arial"/>
      <family val="2"/>
      <charset val="204"/>
    </font>
    <font>
      <b/>
      <sz val="10"/>
      <color rgb="FFFF0000"/>
      <name val="Times New Roman"/>
      <family val="1"/>
      <charset val="204"/>
    </font>
    <font>
      <b/>
      <sz val="13"/>
      <name val="Times New Roman"/>
      <family val="1"/>
      <charset val="204"/>
    </font>
    <font>
      <b/>
      <sz val="11"/>
      <color theme="3" tint="0.39997558519241921"/>
      <name val="Times New Roman"/>
      <family val="1"/>
      <charset val="204"/>
    </font>
    <font>
      <b/>
      <sz val="12"/>
      <color theme="1"/>
      <name val="Times New Roman"/>
      <family val="1"/>
      <charset val="204"/>
    </font>
  </fonts>
  <fills count="7">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rgb="FFCCFFFF"/>
        <bgColor indexed="64"/>
      </patternFill>
    </fill>
    <fill>
      <patternFill patternType="solid">
        <fgColor theme="6" tint="0.39997558519241921"/>
        <bgColor indexed="64"/>
      </patternFill>
    </fill>
    <fill>
      <patternFill patternType="solid">
        <fgColor theme="6" tint="0.7999816888943144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bottom/>
      <diagonal/>
    </border>
    <border>
      <left/>
      <right style="thin">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2">
    <xf numFmtId="0" fontId="0" fillId="0" borderId="0"/>
    <xf numFmtId="164" fontId="1" fillId="0" borderId="0" applyFont="0" applyFill="0" applyBorder="0" applyAlignment="0" applyProtection="0"/>
    <xf numFmtId="164" fontId="5" fillId="0" borderId="0" applyFont="0" applyFill="0" applyBorder="0" applyAlignment="0" applyProtection="0"/>
    <xf numFmtId="0" fontId="5" fillId="0" borderId="0"/>
    <xf numFmtId="0" fontId="18" fillId="0" borderId="0"/>
    <xf numFmtId="0" fontId="1" fillId="0" borderId="0"/>
    <xf numFmtId="0" fontId="1" fillId="0" borderId="0"/>
    <xf numFmtId="0" fontId="3" fillId="0" borderId="0"/>
    <xf numFmtId="0" fontId="1" fillId="0" borderId="0"/>
    <xf numFmtId="165" fontId="5" fillId="0" borderId="0" applyFont="0" applyFill="0" applyBorder="0" applyAlignment="0" applyProtection="0"/>
    <xf numFmtId="0" fontId="27" fillId="0" borderId="0"/>
    <xf numFmtId="44" fontId="5" fillId="0" borderId="0" applyFont="0" applyFill="0" applyBorder="0" applyAlignment="0" applyProtection="0"/>
  </cellStyleXfs>
  <cellXfs count="268">
    <xf numFmtId="0" fontId="0" fillId="0" borderId="0" xfId="0"/>
    <xf numFmtId="0" fontId="6" fillId="0" borderId="0" xfId="0" applyFont="1"/>
    <xf numFmtId="49" fontId="10" fillId="0" borderId="0" xfId="0" applyNumberFormat="1" applyFont="1" applyFill="1" applyBorder="1" applyAlignment="1">
      <alignment vertical="top" wrapText="1"/>
    </xf>
    <xf numFmtId="2" fontId="10" fillId="0" borderId="0" xfId="0" applyNumberFormat="1" applyFont="1" applyFill="1" applyBorder="1" applyAlignment="1">
      <alignment vertical="top" wrapText="1"/>
    </xf>
    <xf numFmtId="2" fontId="10" fillId="0" borderId="0" xfId="0" applyNumberFormat="1" applyFont="1" applyFill="1" applyBorder="1" applyAlignment="1">
      <alignment horizontal="center" vertical="top" wrapText="1"/>
    </xf>
    <xf numFmtId="2" fontId="9" fillId="0" borderId="0" xfId="0" applyNumberFormat="1" applyFont="1" applyFill="1" applyAlignment="1">
      <alignment horizontal="left" vertical="top" wrapText="1"/>
    </xf>
    <xf numFmtId="2" fontId="9" fillId="0" borderId="0" xfId="0" applyNumberFormat="1" applyFont="1" applyFill="1" applyBorder="1" applyAlignment="1">
      <alignment horizontal="left" vertical="top" wrapText="1"/>
    </xf>
    <xf numFmtId="0" fontId="6" fillId="2" borderId="0" xfId="0" applyFont="1" applyFill="1" applyAlignment="1">
      <alignment wrapText="1"/>
    </xf>
    <xf numFmtId="49" fontId="6" fillId="2" borderId="0" xfId="0" applyNumberFormat="1" applyFont="1" applyFill="1" applyAlignment="1">
      <alignment horizontal="left" vertical="center" wrapText="1"/>
    </xf>
    <xf numFmtId="49" fontId="6" fillId="2" borderId="0" xfId="0" applyNumberFormat="1" applyFont="1" applyFill="1" applyAlignment="1">
      <alignment horizontal="center" wrapText="1"/>
    </xf>
    <xf numFmtId="2" fontId="6" fillId="2" borderId="0" xfId="0" applyNumberFormat="1" applyFont="1" applyFill="1" applyAlignment="1">
      <alignment horizontal="center" vertical="center" wrapText="1"/>
    </xf>
    <xf numFmtId="0" fontId="7" fillId="0" borderId="0" xfId="0" applyFont="1" applyAlignment="1">
      <alignment horizontal="center" vertical="center"/>
    </xf>
    <xf numFmtId="49" fontId="8" fillId="0" borderId="0" xfId="0" applyNumberFormat="1" applyFont="1" applyFill="1" applyBorder="1" applyAlignment="1">
      <alignment vertical="top" wrapText="1"/>
    </xf>
    <xf numFmtId="0" fontId="1" fillId="2" borderId="0" xfId="0" applyFont="1" applyFill="1" applyAlignment="1">
      <alignment wrapText="1"/>
    </xf>
    <xf numFmtId="2" fontId="1" fillId="2" borderId="1" xfId="1" applyNumberFormat="1" applyFont="1" applyFill="1" applyBorder="1" applyAlignment="1" applyProtection="1">
      <alignment horizontal="center" vertical="center" wrapText="1"/>
    </xf>
    <xf numFmtId="0" fontId="19" fillId="0" borderId="0" xfId="0" applyFont="1"/>
    <xf numFmtId="0" fontId="19" fillId="2" borderId="0" xfId="0" applyFont="1" applyFill="1" applyAlignment="1">
      <alignment wrapText="1"/>
    </xf>
    <xf numFmtId="0" fontId="19" fillId="0" borderId="0" xfId="0" applyFont="1" applyAlignment="1">
      <alignment horizontal="center" vertical="center"/>
    </xf>
    <xf numFmtId="0" fontId="19" fillId="0" borderId="0" xfId="0" applyFont="1" applyAlignment="1">
      <alignment horizontal="center"/>
    </xf>
    <xf numFmtId="0" fontId="6" fillId="0" borderId="0" xfId="0" applyFont="1" applyAlignment="1">
      <alignment horizontal="right" vertical="top"/>
    </xf>
    <xf numFmtId="2" fontId="10" fillId="0" borderId="0" xfId="0" applyNumberFormat="1" applyFont="1" applyFill="1" applyBorder="1" applyAlignment="1">
      <alignment horizontal="center" vertical="center" wrapText="1"/>
    </xf>
    <xf numFmtId="2" fontId="9" fillId="0" borderId="0" xfId="0" applyNumberFormat="1" applyFont="1" applyFill="1" applyAlignment="1">
      <alignment horizontal="center" vertical="center" wrapText="1"/>
    </xf>
    <xf numFmtId="2" fontId="3" fillId="0" borderId="0" xfId="0" applyNumberFormat="1" applyFont="1" applyFill="1" applyAlignment="1">
      <alignment horizontal="center" vertical="center" wrapText="1"/>
    </xf>
    <xf numFmtId="0" fontId="6" fillId="2" borderId="0" xfId="0" applyFont="1" applyFill="1" applyAlignment="1">
      <alignment horizontal="center" vertical="center" wrapText="1"/>
    </xf>
    <xf numFmtId="2" fontId="1" fillId="2" borderId="2" xfId="1" applyNumberFormat="1" applyFont="1" applyFill="1" applyBorder="1" applyAlignment="1" applyProtection="1">
      <alignment horizontal="center" vertical="center" wrapText="1"/>
    </xf>
    <xf numFmtId="2" fontId="1" fillId="2" borderId="3" xfId="5" applyNumberFormat="1" applyFont="1" applyFill="1" applyBorder="1" applyAlignment="1">
      <alignment horizontal="center" vertical="center" wrapText="1"/>
    </xf>
    <xf numFmtId="0" fontId="7" fillId="0" borderId="0" xfId="0" applyFont="1" applyFill="1" applyAlignment="1">
      <alignment horizontal="center" vertical="center"/>
    </xf>
    <xf numFmtId="0" fontId="6" fillId="0" borderId="0" xfId="0" applyFont="1" applyFill="1" applyAlignment="1">
      <alignment horizontal="center" vertical="center"/>
    </xf>
    <xf numFmtId="0" fontId="1" fillId="0" borderId="0" xfId="0" applyFont="1" applyFill="1"/>
    <xf numFmtId="0" fontId="20" fillId="0" borderId="0" xfId="0" applyFont="1" applyFill="1"/>
    <xf numFmtId="2" fontId="9" fillId="0" borderId="0" xfId="0" applyNumberFormat="1" applyFont="1" applyFill="1" applyAlignment="1">
      <alignment vertical="top"/>
    </xf>
    <xf numFmtId="2" fontId="9" fillId="0" borderId="0" xfId="0" applyNumberFormat="1" applyFont="1" applyFill="1" applyAlignment="1">
      <alignment horizontal="center" vertical="center"/>
    </xf>
    <xf numFmtId="2" fontId="9" fillId="0" borderId="0" xfId="0" applyNumberFormat="1" applyFont="1" applyFill="1" applyAlignment="1">
      <alignment horizontal="right" vertical="top"/>
    </xf>
    <xf numFmtId="2" fontId="3" fillId="0" borderId="0" xfId="0" applyNumberFormat="1" applyFont="1" applyFill="1" applyAlignment="1">
      <alignment horizontal="center" vertical="center"/>
    </xf>
    <xf numFmtId="0" fontId="6" fillId="0" borderId="0" xfId="0" applyFont="1" applyFill="1" applyAlignment="1">
      <alignment horizontal="center" vertical="center" wrapText="1"/>
    </xf>
    <xf numFmtId="0" fontId="6" fillId="0" borderId="0" xfId="0" applyFont="1" applyFill="1" applyAlignment="1">
      <alignment wrapText="1"/>
    </xf>
    <xf numFmtId="0" fontId="7" fillId="0" borderId="0" xfId="0" applyFont="1" applyFill="1" applyBorder="1" applyAlignment="1">
      <alignment vertical="center" wrapText="1"/>
    </xf>
    <xf numFmtId="0" fontId="7" fillId="0" borderId="0" xfId="0" applyFont="1" applyFill="1" applyBorder="1" applyAlignment="1">
      <alignment vertical="center"/>
    </xf>
    <xf numFmtId="49" fontId="12" fillId="0" borderId="0" xfId="0" applyNumberFormat="1" applyFont="1" applyFill="1" applyAlignment="1">
      <alignment horizontal="left" vertical="center" wrapText="1"/>
    </xf>
    <xf numFmtId="0" fontId="21" fillId="0" borderId="0" xfId="0" applyFont="1" applyFill="1" applyAlignment="1">
      <alignment vertical="center" wrapText="1"/>
    </xf>
    <xf numFmtId="49" fontId="6" fillId="0" borderId="0" xfId="0" applyNumberFormat="1" applyFont="1" applyFill="1" applyAlignment="1">
      <alignment horizontal="center" wrapText="1"/>
    </xf>
    <xf numFmtId="0" fontId="1" fillId="0" borderId="0" xfId="0" applyFont="1" applyFill="1" applyAlignment="1">
      <alignment wrapText="1"/>
    </xf>
    <xf numFmtId="2" fontId="6" fillId="0" borderId="0" xfId="0" applyNumberFormat="1" applyFont="1" applyFill="1" applyAlignment="1">
      <alignment horizontal="center" vertical="center" wrapText="1"/>
    </xf>
    <xf numFmtId="0" fontId="7" fillId="2" borderId="0" xfId="0" applyFont="1" applyFill="1"/>
    <xf numFmtId="1" fontId="6" fillId="3" borderId="1" xfId="0" applyNumberFormat="1" applyFont="1" applyFill="1" applyBorder="1" applyAlignment="1">
      <alignment horizontal="center" wrapText="1"/>
    </xf>
    <xf numFmtId="49" fontId="7" fillId="0" borderId="0" xfId="0" applyNumberFormat="1" applyFont="1" applyAlignment="1">
      <alignment horizontal="center" vertical="center"/>
    </xf>
    <xf numFmtId="2" fontId="7" fillId="0" borderId="0" xfId="9" applyNumberFormat="1" applyFont="1" applyAlignment="1">
      <alignment horizontal="center" vertical="center"/>
    </xf>
    <xf numFmtId="165" fontId="7" fillId="0" borderId="0" xfId="9" applyFont="1" applyAlignment="1">
      <alignment horizontal="center" vertical="center"/>
    </xf>
    <xf numFmtId="49" fontId="4" fillId="0" borderId="0" xfId="0" applyNumberFormat="1" applyFont="1" applyFill="1" applyAlignment="1">
      <alignment horizontal="center" wrapText="1"/>
    </xf>
    <xf numFmtId="0" fontId="4" fillId="0" borderId="0" xfId="0" applyFont="1" applyFill="1" applyAlignment="1">
      <alignment wrapText="1"/>
    </xf>
    <xf numFmtId="0" fontId="23" fillId="0" borderId="0" xfId="3" applyFont="1" applyFill="1" applyBorder="1" applyAlignment="1">
      <alignment vertical="center"/>
    </xf>
    <xf numFmtId="0" fontId="4" fillId="0" borderId="0" xfId="0" applyFont="1" applyFill="1" applyAlignment="1">
      <alignment horizontal="center" vertical="center" wrapText="1"/>
    </xf>
    <xf numFmtId="0" fontId="4" fillId="2" borderId="1" xfId="0" applyFont="1" applyFill="1" applyBorder="1" applyAlignment="1">
      <alignment horizontal="left" vertical="center" wrapText="1"/>
    </xf>
    <xf numFmtId="0" fontId="12" fillId="0" borderId="0" xfId="0" applyFont="1" applyAlignment="1">
      <alignment vertical="center"/>
    </xf>
    <xf numFmtId="0" fontId="12" fillId="0" borderId="0" xfId="0" applyFont="1" applyAlignment="1">
      <alignment vertical="top"/>
    </xf>
    <xf numFmtId="0" fontId="12" fillId="0" borderId="0" xfId="0" applyFont="1" applyAlignment="1">
      <alignment vertical="center" wrapText="1"/>
    </xf>
    <xf numFmtId="0" fontId="19" fillId="0" borderId="0" xfId="0" applyFont="1" applyAlignment="1">
      <alignment horizontal="left" vertical="top" wrapText="1"/>
    </xf>
    <xf numFmtId="0" fontId="22" fillId="0" borderId="0" xfId="0" applyFont="1" applyAlignment="1">
      <alignment vertical="center"/>
    </xf>
    <xf numFmtId="2" fontId="1" fillId="2" borderId="7" xfId="1" applyNumberFormat="1" applyFont="1" applyFill="1" applyBorder="1" applyAlignment="1" applyProtection="1">
      <alignment horizontal="center" vertical="center" wrapText="1"/>
    </xf>
    <xf numFmtId="1" fontId="4" fillId="2" borderId="1" xfId="0" applyNumberFormat="1" applyFont="1" applyFill="1" applyBorder="1" applyAlignment="1">
      <alignment horizontal="center" vertical="center" wrapText="1"/>
    </xf>
    <xf numFmtId="4" fontId="4" fillId="3" borderId="2" xfId="0" applyNumberFormat="1" applyFont="1" applyFill="1" applyBorder="1" applyAlignment="1">
      <alignment horizontal="center" vertical="center" wrapText="1"/>
    </xf>
    <xf numFmtId="4" fontId="4" fillId="3" borderId="1" xfId="0" applyNumberFormat="1" applyFont="1" applyFill="1" applyBorder="1" applyAlignment="1">
      <alignment horizontal="center" vertical="center" wrapText="1"/>
    </xf>
    <xf numFmtId="0" fontId="24" fillId="0" borderId="0" xfId="0" applyFont="1" applyAlignment="1">
      <alignment vertical="center"/>
    </xf>
    <xf numFmtId="0" fontId="15" fillId="0" borderId="0" xfId="0" applyFont="1" applyAlignment="1">
      <alignment vertical="center"/>
    </xf>
    <xf numFmtId="0" fontId="15" fillId="0" borderId="0" xfId="0" applyFont="1" applyAlignment="1">
      <alignment vertical="top"/>
    </xf>
    <xf numFmtId="0" fontId="15" fillId="0" borderId="0" xfId="0" applyFont="1" applyAlignment="1">
      <alignment vertical="center" wrapText="1"/>
    </xf>
    <xf numFmtId="0" fontId="15" fillId="0" borderId="0" xfId="0" applyFont="1" applyAlignment="1">
      <alignment vertical="top" wrapText="1"/>
    </xf>
    <xf numFmtId="4" fontId="23" fillId="2" borderId="9" xfId="0" applyNumberFormat="1" applyFont="1" applyFill="1" applyBorder="1" applyAlignment="1">
      <alignment horizontal="center" vertical="center" wrapText="1"/>
    </xf>
    <xf numFmtId="0" fontId="4" fillId="0" borderId="0" xfId="0" applyFont="1" applyFill="1"/>
    <xf numFmtId="4" fontId="4" fillId="2" borderId="9" xfId="0" applyNumberFormat="1" applyFont="1" applyFill="1" applyBorder="1" applyAlignment="1">
      <alignment horizontal="center" vertical="center" wrapText="1"/>
    </xf>
    <xf numFmtId="49" fontId="4" fillId="2" borderId="10" xfId="0" applyNumberFormat="1"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4" fontId="4" fillId="0" borderId="3" xfId="0" applyNumberFormat="1" applyFont="1" applyBorder="1" applyAlignment="1">
      <alignment horizontal="center" vertical="center" wrapText="1"/>
    </xf>
    <xf numFmtId="4" fontId="4" fillId="0" borderId="7" xfId="0" applyNumberFormat="1" applyFont="1" applyBorder="1" applyAlignment="1">
      <alignment horizontal="center" vertical="center" wrapText="1"/>
    </xf>
    <xf numFmtId="4" fontId="4" fillId="0" borderId="1" xfId="0" applyNumberFormat="1" applyFont="1" applyBorder="1" applyAlignment="1">
      <alignment horizontal="center" vertical="center" wrapText="1"/>
    </xf>
    <xf numFmtId="4" fontId="4" fillId="0" borderId="8" xfId="0" applyNumberFormat="1" applyFont="1" applyBorder="1" applyAlignment="1">
      <alignment horizontal="center" vertical="center" wrapText="1"/>
    </xf>
    <xf numFmtId="49" fontId="23" fillId="2" borderId="1" xfId="0" applyNumberFormat="1" applyFont="1" applyFill="1" applyBorder="1" applyAlignment="1">
      <alignment horizontal="center" vertical="center" wrapText="1"/>
    </xf>
    <xf numFmtId="0" fontId="11" fillId="0" borderId="0" xfId="0" applyFont="1" applyFill="1" applyAlignment="1">
      <alignment horizontal="left" vertical="center" wrapText="1"/>
    </xf>
    <xf numFmtId="0" fontId="11" fillId="0" borderId="0" xfId="3" applyFont="1" applyFill="1" applyBorder="1" applyAlignment="1">
      <alignment horizontal="left" vertical="center" wrapText="1"/>
    </xf>
    <xf numFmtId="49" fontId="12" fillId="2" borderId="0" xfId="0" applyNumberFormat="1" applyFont="1" applyFill="1" applyAlignment="1">
      <alignment horizontal="left" vertical="center" wrapText="1"/>
    </xf>
    <xf numFmtId="0" fontId="11" fillId="2" borderId="0" xfId="0" applyFont="1" applyFill="1" applyAlignment="1">
      <alignment horizontal="left" vertical="center"/>
    </xf>
    <xf numFmtId="0" fontId="12" fillId="2" borderId="0" xfId="0" applyFont="1" applyFill="1" applyAlignment="1">
      <alignment horizontal="left" vertical="center" wrapText="1"/>
    </xf>
    <xf numFmtId="2" fontId="12" fillId="2" borderId="0" xfId="0" applyNumberFormat="1" applyFont="1" applyFill="1" applyAlignment="1">
      <alignment horizontal="left" vertical="center" wrapText="1"/>
    </xf>
    <xf numFmtId="0" fontId="2" fillId="5" borderId="10" xfId="0" applyNumberFormat="1" applyFont="1" applyFill="1" applyBorder="1" applyAlignment="1">
      <alignment horizontal="center" vertical="center" wrapText="1"/>
    </xf>
    <xf numFmtId="49" fontId="2" fillId="5" borderId="1" xfId="0" applyNumberFormat="1" applyFont="1" applyFill="1" applyBorder="1" applyAlignment="1">
      <alignment horizontal="center" vertical="center" wrapText="1"/>
    </xf>
    <xf numFmtId="0" fontId="11" fillId="5" borderId="1" xfId="0" applyFont="1" applyFill="1" applyBorder="1" applyAlignment="1">
      <alignment horizontal="left" vertical="center" wrapText="1"/>
    </xf>
    <xf numFmtId="0" fontId="2" fillId="5" borderId="1" xfId="0" applyFont="1" applyFill="1" applyBorder="1" applyAlignment="1">
      <alignment horizontal="center" vertical="center" wrapText="1"/>
    </xf>
    <xf numFmtId="4" fontId="2" fillId="5" borderId="8" xfId="0" applyNumberFormat="1" applyFont="1" applyFill="1" applyBorder="1" applyAlignment="1">
      <alignment horizontal="center" vertical="center" wrapText="1"/>
    </xf>
    <xf numFmtId="4" fontId="2" fillId="5" borderId="2" xfId="0" applyNumberFormat="1" applyFont="1" applyFill="1" applyBorder="1" applyAlignment="1">
      <alignment horizontal="center" vertical="center" wrapText="1"/>
    </xf>
    <xf numFmtId="4" fontId="2" fillId="5" borderId="1" xfId="0" applyNumberFormat="1" applyFont="1" applyFill="1" applyBorder="1" applyAlignment="1">
      <alignment horizontal="center" vertical="center" wrapText="1"/>
    </xf>
    <xf numFmtId="4" fontId="2" fillId="5" borderId="3" xfId="0" applyNumberFormat="1" applyFont="1" applyFill="1" applyBorder="1" applyAlignment="1">
      <alignment horizontal="center" vertical="center" wrapText="1"/>
    </xf>
    <xf numFmtId="4" fontId="2" fillId="5" borderId="7" xfId="0" applyNumberFormat="1" applyFont="1" applyFill="1" applyBorder="1" applyAlignment="1">
      <alignment horizontal="center" vertical="center" wrapText="1"/>
    </xf>
    <xf numFmtId="4" fontId="2" fillId="5" borderId="9" xfId="0" applyNumberFormat="1" applyFont="1" applyFill="1" applyBorder="1" applyAlignment="1">
      <alignment horizontal="center" vertical="center" wrapText="1"/>
    </xf>
    <xf numFmtId="49" fontId="2" fillId="6" borderId="10" xfId="0" applyNumberFormat="1" applyFont="1" applyFill="1" applyBorder="1" applyAlignment="1">
      <alignment horizontal="center" vertical="center" wrapText="1"/>
    </xf>
    <xf numFmtId="49" fontId="2" fillId="6" borderId="1" xfId="0" applyNumberFormat="1" applyFont="1" applyFill="1" applyBorder="1" applyAlignment="1">
      <alignment horizontal="center" vertical="center" wrapText="1"/>
    </xf>
    <xf numFmtId="0" fontId="2" fillId="6" borderId="1" xfId="0" applyFont="1" applyFill="1" applyBorder="1" applyAlignment="1">
      <alignment horizontal="left" vertical="center" wrapText="1"/>
    </xf>
    <xf numFmtId="0" fontId="2" fillId="6" borderId="1" xfId="0" applyFont="1" applyFill="1" applyBorder="1" applyAlignment="1">
      <alignment horizontal="center" vertical="center" wrapText="1"/>
    </xf>
    <xf numFmtId="4" fontId="2" fillId="6" borderId="8" xfId="0" applyNumberFormat="1" applyFont="1" applyFill="1" applyBorder="1" applyAlignment="1">
      <alignment horizontal="center" vertical="center" wrapText="1"/>
    </xf>
    <xf numFmtId="4" fontId="2" fillId="6" borderId="2" xfId="0" applyNumberFormat="1" applyFont="1" applyFill="1" applyBorder="1" applyAlignment="1">
      <alignment horizontal="center" vertical="center" wrapText="1"/>
    </xf>
    <xf numFmtId="4" fontId="2" fillId="6" borderId="1" xfId="0" applyNumberFormat="1" applyFont="1" applyFill="1" applyBorder="1" applyAlignment="1">
      <alignment horizontal="center" vertical="center" wrapText="1"/>
    </xf>
    <xf numFmtId="4" fontId="2" fillId="6" borderId="3" xfId="0" applyNumberFormat="1" applyFont="1" applyFill="1" applyBorder="1" applyAlignment="1">
      <alignment horizontal="center" vertical="center" wrapText="1"/>
    </xf>
    <xf numFmtId="4" fontId="2" fillId="6" borderId="7" xfId="0" applyNumberFormat="1" applyFont="1" applyFill="1" applyBorder="1" applyAlignment="1">
      <alignment horizontal="center" vertical="center" wrapText="1"/>
    </xf>
    <xf numFmtId="4" fontId="2" fillId="6" borderId="9"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1" fontId="4" fillId="0" borderId="1" xfId="0" applyNumberFormat="1" applyFont="1" applyFill="1" applyBorder="1" applyAlignment="1">
      <alignment horizontal="center" vertical="center" wrapText="1"/>
    </xf>
    <xf numFmtId="0" fontId="4" fillId="0" borderId="0" xfId="0" applyFont="1" applyAlignment="1">
      <alignment vertical="top"/>
    </xf>
    <xf numFmtId="0" fontId="2" fillId="0" borderId="0" xfId="0" applyNumberFormat="1" applyFont="1" applyAlignment="1">
      <alignment horizontal="left" vertical="center"/>
    </xf>
    <xf numFmtId="0" fontId="26" fillId="0" borderId="0" xfId="0" applyFont="1" applyFill="1"/>
    <xf numFmtId="0" fontId="4" fillId="0" borderId="0" xfId="0" applyFont="1" applyFill="1" applyAlignment="1">
      <alignment vertical="center"/>
    </xf>
    <xf numFmtId="0" fontId="2" fillId="0" borderId="0" xfId="0" applyFont="1" applyFill="1" applyAlignment="1">
      <alignment horizontal="center" vertical="center"/>
    </xf>
    <xf numFmtId="49" fontId="17" fillId="0" borderId="0" xfId="0" applyNumberFormat="1" applyFont="1" applyFill="1" applyAlignment="1">
      <alignment horizontal="center" vertical="top"/>
    </xf>
    <xf numFmtId="2" fontId="17" fillId="0" borderId="0" xfId="0" applyNumberFormat="1" applyFont="1" applyFill="1" applyAlignment="1">
      <alignment vertical="top" wrapText="1"/>
    </xf>
    <xf numFmtId="2" fontId="17" fillId="0" borderId="0" xfId="0" applyNumberFormat="1" applyFont="1" applyFill="1" applyAlignment="1">
      <alignment horizontal="center" vertical="center"/>
    </xf>
    <xf numFmtId="2" fontId="4" fillId="0" borderId="0" xfId="0" applyNumberFormat="1" applyFont="1" applyFill="1" applyAlignment="1">
      <alignment horizontal="center" vertical="center" wrapText="1"/>
    </xf>
    <xf numFmtId="0" fontId="4" fillId="0" borderId="0" xfId="0" applyFont="1" applyAlignment="1">
      <alignment vertical="center"/>
    </xf>
    <xf numFmtId="0" fontId="23" fillId="2" borderId="1" xfId="0" applyFont="1" applyFill="1" applyBorder="1" applyAlignment="1">
      <alignment horizontal="left" vertical="center" wrapText="1"/>
    </xf>
    <xf numFmtId="0" fontId="2" fillId="5" borderId="8" xfId="0" applyFont="1" applyFill="1" applyBorder="1" applyAlignment="1">
      <alignment horizontal="center" vertical="center" wrapText="1"/>
    </xf>
    <xf numFmtId="0" fontId="2" fillId="6" borderId="8" xfId="0" applyFont="1" applyFill="1" applyBorder="1" applyAlignment="1">
      <alignment horizontal="center" vertical="center" wrapText="1"/>
    </xf>
    <xf numFmtId="1" fontId="4" fillId="0" borderId="8" xfId="0" applyNumberFormat="1" applyFont="1" applyFill="1" applyBorder="1" applyAlignment="1">
      <alignment horizontal="center" vertical="center" wrapText="1"/>
    </xf>
    <xf numFmtId="1" fontId="4" fillId="2" borderId="8" xfId="0" applyNumberFormat="1" applyFont="1" applyFill="1" applyBorder="1" applyAlignment="1">
      <alignment horizontal="center" vertical="center" wrapText="1"/>
    </xf>
    <xf numFmtId="0" fontId="25" fillId="0" borderId="0" xfId="0" applyFont="1" applyAlignment="1">
      <alignment vertical="center"/>
    </xf>
    <xf numFmtId="0" fontId="2" fillId="0" borderId="0" xfId="0" applyFont="1" applyAlignment="1">
      <alignment vertical="center"/>
    </xf>
    <xf numFmtId="4" fontId="7" fillId="0" borderId="0" xfId="0" applyNumberFormat="1" applyFont="1" applyAlignment="1">
      <alignment horizontal="right" vertical="center"/>
    </xf>
    <xf numFmtId="2" fontId="7" fillId="0" borderId="0" xfId="0" applyNumberFormat="1" applyFont="1" applyAlignment="1">
      <alignment vertical="center" wrapText="1"/>
    </xf>
    <xf numFmtId="0" fontId="19" fillId="0" borderId="0" xfId="0" applyFont="1" applyAlignment="1">
      <alignment vertical="center"/>
    </xf>
    <xf numFmtId="4" fontId="23" fillId="3" borderId="2" xfId="0" applyNumberFormat="1" applyFont="1" applyFill="1" applyBorder="1" applyAlignment="1">
      <alignment horizontal="center" vertical="center" wrapText="1"/>
    </xf>
    <xf numFmtId="4" fontId="23" fillId="3" borderId="1" xfId="0" applyNumberFormat="1" applyFont="1" applyFill="1" applyBorder="1" applyAlignment="1">
      <alignment horizontal="center" vertical="center" wrapText="1"/>
    </xf>
    <xf numFmtId="1" fontId="23" fillId="2" borderId="8" xfId="0" applyNumberFormat="1" applyFont="1" applyFill="1" applyBorder="1" applyAlignment="1">
      <alignment horizontal="center" vertical="center" wrapText="1"/>
    </xf>
    <xf numFmtId="0" fontId="22" fillId="0" borderId="0" xfId="0" applyFont="1" applyFill="1" applyBorder="1" applyAlignment="1">
      <alignment vertical="center" wrapText="1"/>
    </xf>
    <xf numFmtId="2" fontId="28" fillId="0" borderId="0" xfId="0" applyNumberFormat="1" applyFont="1" applyFill="1" applyAlignment="1">
      <alignment vertical="top"/>
    </xf>
    <xf numFmtId="0" fontId="19" fillId="0" borderId="0" xfId="0" applyFont="1" applyFill="1" applyAlignment="1">
      <alignment wrapText="1"/>
    </xf>
    <xf numFmtId="49" fontId="19" fillId="0" borderId="0" xfId="0" applyNumberFormat="1" applyFont="1" applyFill="1" applyAlignment="1">
      <alignment horizontal="right" vertical="top" wrapText="1"/>
    </xf>
    <xf numFmtId="49" fontId="23" fillId="0" borderId="0" xfId="0" applyNumberFormat="1" applyFont="1" applyFill="1"/>
    <xf numFmtId="0" fontId="23" fillId="0" borderId="0" xfId="0" applyFont="1" applyFill="1"/>
    <xf numFmtId="0" fontId="29" fillId="0" borderId="0" xfId="0" applyFont="1" applyFill="1" applyAlignment="1">
      <alignment horizontal="center"/>
    </xf>
    <xf numFmtId="44" fontId="29" fillId="0" borderId="0" xfId="11" applyFont="1" applyFill="1" applyBorder="1" applyAlignment="1" applyProtection="1"/>
    <xf numFmtId="4" fontId="30" fillId="0" borderId="0" xfId="11" applyNumberFormat="1" applyFont="1" applyFill="1" applyBorder="1" applyAlignment="1" applyProtection="1"/>
    <xf numFmtId="0" fontId="29" fillId="0" borderId="0" xfId="0" applyFont="1" applyFill="1"/>
    <xf numFmtId="0" fontId="29" fillId="0" borderId="0" xfId="0" applyFont="1" applyFill="1" applyAlignment="1">
      <alignment vertical="center"/>
    </xf>
    <xf numFmtId="0" fontId="31" fillId="0" borderId="0" xfId="0" applyFont="1" applyFill="1"/>
    <xf numFmtId="0" fontId="25" fillId="0" borderId="0" xfId="0" applyFont="1" applyAlignment="1">
      <alignment horizontal="center" vertical="center"/>
    </xf>
    <xf numFmtId="0" fontId="29" fillId="0" borderId="0" xfId="0" applyFont="1" applyAlignment="1">
      <alignment horizontal="center"/>
    </xf>
    <xf numFmtId="2" fontId="19" fillId="0" borderId="0" xfId="0" applyNumberFormat="1" applyFont="1" applyAlignment="1">
      <alignment horizontal="center"/>
    </xf>
    <xf numFmtId="2" fontId="19" fillId="0" borderId="0" xfId="0" applyNumberFormat="1" applyFont="1"/>
    <xf numFmtId="2" fontId="19" fillId="0" borderId="0" xfId="0" applyNumberFormat="1" applyFont="1" applyAlignment="1">
      <alignment horizontal="right"/>
    </xf>
    <xf numFmtId="0" fontId="19" fillId="0" borderId="0" xfId="0" applyFont="1" applyAlignment="1">
      <alignment horizontal="center" vertical="center" wrapText="1"/>
    </xf>
    <xf numFmtId="2" fontId="32" fillId="0" borderId="0" xfId="0" applyNumberFormat="1" applyFont="1" applyFill="1" applyAlignment="1">
      <alignment horizontal="center" vertical="top"/>
    </xf>
    <xf numFmtId="0" fontId="7" fillId="0" borderId="0" xfId="0" applyFont="1" applyFill="1" applyAlignment="1">
      <alignment wrapText="1"/>
    </xf>
    <xf numFmtId="0" fontId="22" fillId="0" borderId="0" xfId="0" applyFont="1"/>
    <xf numFmtId="0" fontId="33" fillId="0" borderId="0" xfId="0" applyFont="1" applyFill="1" applyAlignment="1">
      <alignment horizontal="center"/>
    </xf>
    <xf numFmtId="0" fontId="22" fillId="0" borderId="0" xfId="0" applyFont="1" applyAlignment="1">
      <alignment horizontal="center"/>
    </xf>
    <xf numFmtId="0" fontId="2" fillId="0" borderId="0" xfId="0" applyFont="1" applyFill="1" applyAlignment="1">
      <alignment wrapText="1"/>
    </xf>
    <xf numFmtId="0" fontId="16" fillId="0" borderId="0" xfId="0" applyFont="1" applyAlignment="1">
      <alignment vertical="top" wrapText="1"/>
    </xf>
    <xf numFmtId="0" fontId="7" fillId="2" borderId="0" xfId="0" applyFont="1" applyFill="1" applyAlignment="1">
      <alignment wrapText="1"/>
    </xf>
    <xf numFmtId="4" fontId="2" fillId="0" borderId="8" xfId="0" applyNumberFormat="1" applyFont="1" applyFill="1" applyBorder="1" applyAlignment="1">
      <alignment horizontal="center" vertical="center" wrapText="1"/>
    </xf>
    <xf numFmtId="0" fontId="11" fillId="5" borderId="0" xfId="0" applyFont="1" applyFill="1" applyAlignment="1">
      <alignment horizontal="left" vertical="center"/>
    </xf>
    <xf numFmtId="0" fontId="7" fillId="5" borderId="0" xfId="0" applyFont="1" applyFill="1"/>
    <xf numFmtId="0" fontId="19" fillId="2" borderId="0" xfId="0" applyFont="1" applyFill="1" applyBorder="1" applyAlignment="1">
      <alignment wrapText="1"/>
    </xf>
    <xf numFmtId="0" fontId="12" fillId="0" borderId="0" xfId="0" applyFont="1" applyFill="1" applyBorder="1" applyAlignment="1">
      <alignment horizontal="left" vertical="center" wrapText="1"/>
    </xf>
    <xf numFmtId="0" fontId="6" fillId="0" borderId="0" xfId="0" applyFont="1" applyFill="1" applyBorder="1" applyAlignment="1">
      <alignment wrapText="1"/>
    </xf>
    <xf numFmtId="0" fontId="12" fillId="2" borderId="0" xfId="0" applyFont="1" applyFill="1" applyBorder="1" applyAlignment="1">
      <alignment horizontal="left" vertical="center" wrapText="1"/>
    </xf>
    <xf numFmtId="0" fontId="11" fillId="0" borderId="0" xfId="0" applyFont="1" applyBorder="1" applyAlignment="1">
      <alignment horizontal="left" vertical="center"/>
    </xf>
    <xf numFmtId="0" fontId="22" fillId="0" borderId="0" xfId="0" applyFont="1" applyBorder="1" applyAlignment="1">
      <alignment vertical="center"/>
    </xf>
    <xf numFmtId="0" fontId="6" fillId="0" borderId="0" xfId="0" applyFont="1" applyBorder="1"/>
    <xf numFmtId="0" fontId="19" fillId="0" borderId="0" xfId="0" applyFont="1" applyFill="1" applyBorder="1" applyAlignment="1">
      <alignment wrapText="1"/>
    </xf>
    <xf numFmtId="0" fontId="13" fillId="2" borderId="0" xfId="0" applyFont="1" applyFill="1" applyBorder="1" applyAlignment="1">
      <alignment vertical="center" wrapText="1"/>
    </xf>
    <xf numFmtId="0" fontId="13" fillId="2" borderId="0" xfId="0" applyFont="1" applyFill="1" applyAlignment="1">
      <alignment vertical="center" wrapText="1"/>
    </xf>
    <xf numFmtId="0" fontId="6" fillId="0" borderId="0" xfId="0" applyNumberFormat="1" applyFont="1" applyFill="1" applyAlignment="1">
      <alignment horizontal="right" vertical="top"/>
    </xf>
    <xf numFmtId="0" fontId="12" fillId="0" borderId="0" xfId="0" applyFont="1" applyFill="1" applyBorder="1" applyAlignment="1">
      <alignment horizontal="left" vertical="center"/>
    </xf>
    <xf numFmtId="0" fontId="6" fillId="0" borderId="0" xfId="0" applyFont="1" applyFill="1" applyBorder="1"/>
    <xf numFmtId="0" fontId="6" fillId="0" borderId="0" xfId="0" applyFont="1" applyFill="1"/>
    <xf numFmtId="0" fontId="6" fillId="0" borderId="0" xfId="3" applyFont="1" applyFill="1" applyBorder="1" applyAlignment="1">
      <alignment horizontal="right" vertical="top" wrapText="1"/>
    </xf>
    <xf numFmtId="0" fontId="12" fillId="0" borderId="0" xfId="0" applyFont="1" applyBorder="1" applyAlignment="1">
      <alignment horizontal="left" vertical="center"/>
    </xf>
    <xf numFmtId="0" fontId="11" fillId="0" borderId="0" xfId="0" applyFont="1" applyFill="1" applyBorder="1" applyAlignment="1">
      <alignment horizontal="left" vertical="center" wrapText="1"/>
    </xf>
    <xf numFmtId="0" fontId="2" fillId="0" borderId="0" xfId="0" applyFont="1" applyFill="1" applyBorder="1" applyAlignment="1">
      <alignment vertical="top" wrapText="1"/>
    </xf>
    <xf numFmtId="0" fontId="2" fillId="0" borderId="0" xfId="0" applyFont="1" applyFill="1" applyAlignment="1">
      <alignment vertical="top" wrapText="1"/>
    </xf>
    <xf numFmtId="49" fontId="6" fillId="0" borderId="0" xfId="0" applyNumberFormat="1" applyFont="1" applyFill="1" applyAlignment="1">
      <alignment horizontal="right" vertical="top" wrapText="1"/>
    </xf>
    <xf numFmtId="0" fontId="6" fillId="0" borderId="0" xfId="0" applyFont="1" applyFill="1" applyAlignment="1">
      <alignment horizontal="right" vertical="top"/>
    </xf>
    <xf numFmtId="0" fontId="11" fillId="0" borderId="0" xfId="0" applyFont="1" applyAlignment="1">
      <alignment horizontal="left" vertical="center" wrapText="1"/>
    </xf>
    <xf numFmtId="49" fontId="12" fillId="0" borderId="0" xfId="0" applyNumberFormat="1" applyFont="1" applyAlignment="1">
      <alignment horizontal="left" vertical="center" wrapText="1"/>
    </xf>
    <xf numFmtId="0" fontId="12" fillId="0" borderId="0" xfId="0" applyFont="1" applyFill="1" applyAlignment="1">
      <alignment vertical="top"/>
    </xf>
    <xf numFmtId="0" fontId="12" fillId="0" borderId="0" xfId="0" applyFont="1" applyFill="1" applyAlignment="1">
      <alignment horizontal="left" vertical="center" wrapText="1"/>
    </xf>
    <xf numFmtId="0" fontId="12" fillId="0" borderId="0" xfId="0" applyFont="1" applyAlignment="1">
      <alignment horizontal="left" vertical="center"/>
    </xf>
    <xf numFmtId="0" fontId="2" fillId="0" borderId="0" xfId="3" applyFont="1" applyFill="1" applyBorder="1" applyAlignment="1">
      <alignment horizontal="left" vertical="top" wrapText="1"/>
    </xf>
    <xf numFmtId="2" fontId="6" fillId="0" borderId="0" xfId="0" applyNumberFormat="1" applyFont="1" applyAlignment="1">
      <alignment horizontal="right"/>
    </xf>
    <xf numFmtId="0" fontId="6" fillId="2" borderId="4" xfId="0" applyNumberFormat="1" applyFont="1" applyFill="1" applyBorder="1" applyAlignment="1">
      <alignment horizontal="center" vertical="center" wrapText="1"/>
    </xf>
    <xf numFmtId="0" fontId="1" fillId="2" borderId="5" xfId="0" applyNumberFormat="1" applyFont="1" applyFill="1" applyBorder="1" applyAlignment="1">
      <alignment horizontal="center" vertical="center" wrapText="1"/>
    </xf>
    <xf numFmtId="0" fontId="6" fillId="2" borderId="6" xfId="0" applyNumberFormat="1" applyFont="1" applyFill="1" applyBorder="1" applyAlignment="1">
      <alignment horizontal="center" vertical="center" wrapText="1"/>
    </xf>
    <xf numFmtId="0" fontId="6" fillId="2" borderId="5" xfId="0" applyNumberFormat="1" applyFont="1" applyFill="1" applyBorder="1" applyAlignment="1">
      <alignment horizontal="center" vertical="center" wrapText="1"/>
    </xf>
    <xf numFmtId="0" fontId="6" fillId="2" borderId="20" xfId="0" applyNumberFormat="1" applyFont="1" applyFill="1" applyBorder="1" applyAlignment="1">
      <alignment horizontal="center" vertical="center" wrapText="1"/>
    </xf>
    <xf numFmtId="49" fontId="23" fillId="2" borderId="21" xfId="0" applyNumberFormat="1" applyFont="1" applyFill="1" applyBorder="1" applyAlignment="1">
      <alignment horizontal="center" vertical="center" wrapText="1"/>
    </xf>
    <xf numFmtId="0" fontId="4" fillId="2" borderId="21" xfId="0" applyFont="1" applyFill="1" applyBorder="1" applyAlignment="1">
      <alignment horizontal="left" vertical="center" wrapText="1"/>
    </xf>
    <xf numFmtId="0" fontId="23" fillId="2" borderId="21" xfId="0" applyFont="1" applyFill="1" applyBorder="1" applyAlignment="1">
      <alignment horizontal="left" vertical="center" wrapText="1"/>
    </xf>
    <xf numFmtId="1" fontId="4" fillId="2" borderId="21" xfId="0" applyNumberFormat="1" applyFont="1" applyFill="1" applyBorder="1" applyAlignment="1">
      <alignment horizontal="center" vertical="center" wrapText="1"/>
    </xf>
    <xf numFmtId="1" fontId="23" fillId="2" borderId="22" xfId="0" applyNumberFormat="1" applyFont="1" applyFill="1" applyBorder="1" applyAlignment="1">
      <alignment horizontal="center" vertical="center" wrapText="1"/>
    </xf>
    <xf numFmtId="4" fontId="2" fillId="0" borderId="22" xfId="0" applyNumberFormat="1" applyFont="1" applyFill="1" applyBorder="1" applyAlignment="1">
      <alignment horizontal="center" vertical="center" wrapText="1"/>
    </xf>
    <xf numFmtId="4" fontId="23" fillId="3" borderId="23" xfId="0" applyNumberFormat="1" applyFont="1" applyFill="1" applyBorder="1" applyAlignment="1">
      <alignment horizontal="center" vertical="center" wrapText="1"/>
    </xf>
    <xf numFmtId="4" fontId="23" fillId="3" borderId="21" xfId="0" applyNumberFormat="1" applyFont="1" applyFill="1" applyBorder="1" applyAlignment="1">
      <alignment horizontal="center" vertical="center" wrapText="1"/>
    </xf>
    <xf numFmtId="4" fontId="4" fillId="0" borderId="24" xfId="0" applyNumberFormat="1" applyFont="1" applyBorder="1" applyAlignment="1">
      <alignment horizontal="center" vertical="center" wrapText="1"/>
    </xf>
    <xf numFmtId="4" fontId="4" fillId="0" borderId="21" xfId="0" applyNumberFormat="1" applyFont="1" applyBorder="1" applyAlignment="1">
      <alignment horizontal="center" vertical="center" wrapText="1"/>
    </xf>
    <xf numFmtId="4" fontId="4" fillId="0" borderId="22" xfId="0" applyNumberFormat="1" applyFont="1" applyBorder="1" applyAlignment="1">
      <alignment horizontal="center" vertical="center" wrapText="1"/>
    </xf>
    <xf numFmtId="4" fontId="23" fillId="2" borderId="25" xfId="0" applyNumberFormat="1" applyFont="1" applyFill="1" applyBorder="1" applyAlignment="1">
      <alignment horizontal="center" vertical="center" wrapText="1"/>
    </xf>
    <xf numFmtId="1" fontId="13" fillId="4" borderId="27" xfId="0" applyNumberFormat="1" applyFont="1" applyFill="1" applyBorder="1" applyAlignment="1">
      <alignment horizontal="center" vertical="center"/>
    </xf>
    <xf numFmtId="0" fontId="2" fillId="4" borderId="28" xfId="0" applyFont="1" applyFill="1" applyBorder="1" applyAlignment="1">
      <alignment horizontal="left" vertical="center" wrapText="1" indent="1"/>
    </xf>
    <xf numFmtId="0" fontId="34" fillId="4" borderId="28" xfId="0" applyFont="1" applyFill="1" applyBorder="1" applyAlignment="1">
      <alignment horizontal="left" vertical="center" wrapText="1" indent="1"/>
    </xf>
    <xf numFmtId="0" fontId="13" fillId="4" borderId="28" xfId="0" applyFont="1" applyFill="1" applyBorder="1" applyAlignment="1">
      <alignment horizontal="center" vertical="center" wrapText="1"/>
    </xf>
    <xf numFmtId="0" fontId="13" fillId="4" borderId="29" xfId="0" applyFont="1" applyFill="1" applyBorder="1" applyAlignment="1">
      <alignment horizontal="center" vertical="center" wrapText="1"/>
    </xf>
    <xf numFmtId="2" fontId="34" fillId="4" borderId="30" xfId="0" applyNumberFormat="1" applyFont="1" applyFill="1" applyBorder="1" applyAlignment="1">
      <alignment horizontal="center" vertical="center" wrapText="1"/>
    </xf>
    <xf numFmtId="4" fontId="13" fillId="4" borderId="31" xfId="0" applyNumberFormat="1" applyFont="1" applyFill="1" applyBorder="1" applyAlignment="1">
      <alignment horizontal="center" vertical="center" wrapText="1"/>
    </xf>
    <xf numFmtId="4" fontId="13" fillId="4" borderId="28" xfId="0" applyNumberFormat="1" applyFont="1" applyFill="1" applyBorder="1" applyAlignment="1">
      <alignment horizontal="center" vertical="center" wrapText="1"/>
    </xf>
    <xf numFmtId="4" fontId="13" fillId="4" borderId="30" xfId="0" applyNumberFormat="1" applyFont="1" applyFill="1" applyBorder="1" applyAlignment="1">
      <alignment horizontal="center" vertical="center" wrapText="1"/>
    </xf>
    <xf numFmtId="4" fontId="34" fillId="4" borderId="31" xfId="0" applyNumberFormat="1" applyFont="1" applyFill="1" applyBorder="1" applyAlignment="1">
      <alignment horizontal="center" vertical="center" wrapText="1"/>
    </xf>
    <xf numFmtId="4" fontId="34" fillId="4" borderId="28" xfId="0" applyNumberFormat="1" applyFont="1" applyFill="1" applyBorder="1" applyAlignment="1">
      <alignment horizontal="center" vertical="center" wrapText="1"/>
    </xf>
    <xf numFmtId="4" fontId="34" fillId="4" borderId="30" xfId="0" applyNumberFormat="1" applyFont="1" applyFill="1" applyBorder="1" applyAlignment="1">
      <alignment horizontal="center" vertical="center" wrapText="1"/>
    </xf>
    <xf numFmtId="4" fontId="13" fillId="4" borderId="26" xfId="0" applyNumberFormat="1" applyFont="1" applyFill="1" applyBorder="1" applyAlignment="1">
      <alignment horizontal="center" vertical="center" wrapText="1"/>
    </xf>
    <xf numFmtId="49" fontId="26" fillId="2" borderId="10" xfId="0" applyNumberFormat="1" applyFont="1" applyFill="1" applyBorder="1" applyAlignment="1">
      <alignment horizontal="center" vertical="center" wrapText="1"/>
    </xf>
    <xf numFmtId="49" fontId="26" fillId="2" borderId="1" xfId="0" applyNumberFormat="1" applyFont="1" applyFill="1" applyBorder="1" applyAlignment="1">
      <alignment horizontal="center" vertical="center" wrapText="1"/>
    </xf>
    <xf numFmtId="3" fontId="26" fillId="2" borderId="8" xfId="0" applyNumberFormat="1" applyFont="1" applyFill="1" applyBorder="1" applyAlignment="1">
      <alignment horizontal="center" vertical="center" wrapText="1"/>
    </xf>
    <xf numFmtId="4" fontId="26" fillId="0" borderId="7" xfId="0" applyNumberFormat="1" applyFont="1" applyBorder="1" applyAlignment="1">
      <alignment horizontal="center" vertical="center" wrapText="1"/>
    </xf>
    <xf numFmtId="4" fontId="26" fillId="0" borderId="1" xfId="0" applyNumberFormat="1" applyFont="1" applyBorder="1" applyAlignment="1">
      <alignment horizontal="center" vertical="center" wrapText="1"/>
    </xf>
    <xf numFmtId="4" fontId="26" fillId="0" borderId="8" xfId="0" applyNumberFormat="1" applyFont="1" applyBorder="1" applyAlignment="1">
      <alignment horizontal="center" vertical="center" wrapText="1"/>
    </xf>
    <xf numFmtId="4" fontId="2" fillId="5" borderId="11" xfId="0" applyNumberFormat="1" applyFont="1" applyFill="1" applyBorder="1" applyAlignment="1">
      <alignment horizontal="center" vertical="center" wrapText="1"/>
    </xf>
    <xf numFmtId="4" fontId="2" fillId="5" borderId="12" xfId="0" applyNumberFormat="1" applyFont="1" applyFill="1" applyBorder="1" applyAlignment="1">
      <alignment horizontal="center" vertical="center" wrapText="1"/>
    </xf>
    <xf numFmtId="4" fontId="2" fillId="5" borderId="16" xfId="0" applyNumberFormat="1" applyFont="1" applyFill="1" applyBorder="1" applyAlignment="1">
      <alignment horizontal="center" vertical="center" wrapText="1"/>
    </xf>
    <xf numFmtId="4" fontId="2" fillId="5" borderId="10" xfId="0" applyNumberFormat="1" applyFont="1" applyFill="1" applyBorder="1" applyAlignment="1">
      <alignment horizontal="center" vertical="center" wrapText="1"/>
    </xf>
    <xf numFmtId="0" fontId="19" fillId="2" borderId="1" xfId="0" applyFont="1" applyFill="1" applyBorder="1" applyAlignment="1">
      <alignment wrapText="1"/>
    </xf>
    <xf numFmtId="3" fontId="36" fillId="2" borderId="8" xfId="0" applyNumberFormat="1" applyFont="1" applyFill="1" applyBorder="1" applyAlignment="1">
      <alignment horizontal="center" vertical="center" wrapText="1"/>
    </xf>
    <xf numFmtId="3" fontId="2" fillId="0" borderId="8" xfId="0" applyNumberFormat="1" applyFont="1" applyFill="1" applyBorder="1" applyAlignment="1">
      <alignment horizontal="center" vertical="center" wrapText="1"/>
    </xf>
    <xf numFmtId="49" fontId="26" fillId="2" borderId="33" xfId="0" applyNumberFormat="1" applyFont="1" applyFill="1" applyBorder="1" applyAlignment="1">
      <alignment horizontal="center" vertical="center" wrapText="1"/>
    </xf>
    <xf numFmtId="49" fontId="26" fillId="2" borderId="21" xfId="0" applyNumberFormat="1" applyFont="1" applyFill="1" applyBorder="1" applyAlignment="1">
      <alignment horizontal="center" vertical="center" wrapText="1"/>
    </xf>
    <xf numFmtId="0" fontId="19" fillId="2" borderId="21" xfId="0" applyFont="1" applyFill="1" applyBorder="1" applyAlignment="1">
      <alignment wrapText="1"/>
    </xf>
    <xf numFmtId="4" fontId="4" fillId="3" borderId="35" xfId="0" applyNumberFormat="1" applyFont="1" applyFill="1" applyBorder="1" applyAlignment="1">
      <alignment horizontal="center" vertical="center" wrapText="1"/>
    </xf>
    <xf numFmtId="4" fontId="23" fillId="0" borderId="2" xfId="0" applyNumberFormat="1" applyFont="1" applyFill="1" applyBorder="1" applyAlignment="1">
      <alignment horizontal="center" vertical="center" wrapText="1"/>
    </xf>
    <xf numFmtId="4" fontId="4" fillId="0" borderId="34" xfId="0" applyNumberFormat="1" applyFont="1" applyFill="1" applyBorder="1" applyAlignment="1">
      <alignment horizontal="center" vertical="center" wrapText="1"/>
    </xf>
    <xf numFmtId="4" fontId="4" fillId="3" borderId="36" xfId="0" applyNumberFormat="1" applyFont="1" applyFill="1" applyBorder="1" applyAlignment="1">
      <alignment horizontal="center" vertical="center" wrapText="1"/>
    </xf>
    <xf numFmtId="4" fontId="26" fillId="0" borderId="37" xfId="0" applyNumberFormat="1" applyFont="1" applyBorder="1" applyAlignment="1">
      <alignment horizontal="center" vertical="center" wrapText="1"/>
    </xf>
    <xf numFmtId="4" fontId="4" fillId="0" borderId="32" xfId="0" applyNumberFormat="1" applyFont="1" applyBorder="1" applyAlignment="1">
      <alignment horizontal="center" vertical="center" wrapText="1"/>
    </xf>
    <xf numFmtId="2" fontId="14" fillId="0" borderId="0" xfId="0" applyNumberFormat="1" applyFont="1" applyFill="1" applyAlignment="1">
      <alignment horizontal="center" vertical="center"/>
    </xf>
    <xf numFmtId="2" fontId="16" fillId="0" borderId="0" xfId="0" applyNumberFormat="1" applyFont="1" applyFill="1" applyAlignment="1">
      <alignment horizontal="center" vertical="center" wrapText="1"/>
    </xf>
    <xf numFmtId="2" fontId="14" fillId="0" borderId="0" xfId="0" applyNumberFormat="1" applyFont="1" applyFill="1" applyAlignment="1">
      <alignment horizontal="center" vertical="center" wrapText="1"/>
    </xf>
    <xf numFmtId="1" fontId="6" fillId="2" borderId="11" xfId="0" applyNumberFormat="1" applyFont="1" applyFill="1" applyBorder="1" applyAlignment="1">
      <alignment horizontal="center" vertical="center" wrapText="1"/>
    </xf>
    <xf numFmtId="1" fontId="6" fillId="2" borderId="2" xfId="0" applyNumberFormat="1" applyFont="1" applyFill="1" applyBorder="1" applyAlignment="1">
      <alignment horizontal="center" vertical="center" wrapText="1"/>
    </xf>
    <xf numFmtId="49" fontId="6" fillId="2" borderId="12"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2" fontId="6" fillId="2" borderId="13" xfId="0" applyNumberFormat="1" applyFont="1" applyFill="1" applyBorder="1" applyAlignment="1">
      <alignment horizontal="center" vertical="center" wrapText="1"/>
    </xf>
    <xf numFmtId="2" fontId="6" fillId="2" borderId="8" xfId="0" applyNumberFormat="1"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2" fontId="6" fillId="2" borderId="11" xfId="0" applyNumberFormat="1" applyFont="1" applyFill="1" applyBorder="1" applyAlignment="1">
      <alignment horizontal="center" vertical="center" wrapText="1"/>
    </xf>
    <xf numFmtId="2" fontId="6" fillId="2" borderId="12" xfId="0" applyNumberFormat="1" applyFont="1" applyFill="1" applyBorder="1" applyAlignment="1">
      <alignment horizontal="center" vertical="center" wrapText="1"/>
    </xf>
    <xf numFmtId="2" fontId="6" fillId="2" borderId="16" xfId="0" applyNumberFormat="1" applyFont="1" applyFill="1" applyBorder="1" applyAlignment="1">
      <alignment horizontal="center" vertical="center" wrapText="1"/>
    </xf>
    <xf numFmtId="2" fontId="6" fillId="0" borderId="0" xfId="0" applyNumberFormat="1" applyFont="1" applyFill="1" applyAlignment="1">
      <alignment horizontal="right" vertical="center" wrapText="1"/>
    </xf>
    <xf numFmtId="49" fontId="6" fillId="2" borderId="17" xfId="0" applyNumberFormat="1" applyFont="1" applyFill="1" applyBorder="1" applyAlignment="1">
      <alignment horizontal="center" vertical="center" wrapText="1"/>
    </xf>
    <xf numFmtId="49" fontId="6" fillId="2" borderId="18" xfId="0" applyNumberFormat="1"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 xfId="0" applyFont="1" applyFill="1" applyBorder="1" applyAlignment="1">
      <alignment horizontal="center" vertical="center" wrapText="1"/>
    </xf>
    <xf numFmtId="2" fontId="6" fillId="2" borderId="19" xfId="0" applyNumberFormat="1" applyFont="1" applyFill="1" applyBorder="1" applyAlignment="1">
      <alignment horizontal="center" vertical="center" wrapText="1"/>
    </xf>
    <xf numFmtId="0" fontId="12" fillId="0" borderId="0" xfId="0" applyFont="1" applyAlignment="1">
      <alignment horizontal="left" vertical="center" wrapText="1"/>
    </xf>
    <xf numFmtId="0" fontId="7" fillId="0" borderId="0" xfId="3" applyFont="1" applyFill="1" applyBorder="1" applyAlignment="1">
      <alignment horizontal="left" vertical="top" wrapText="1"/>
    </xf>
    <xf numFmtId="0" fontId="2" fillId="0" borderId="0" xfId="3" applyFont="1" applyFill="1" applyBorder="1" applyAlignment="1">
      <alignment horizontal="left" vertical="top" wrapText="1"/>
    </xf>
    <xf numFmtId="49" fontId="2" fillId="0" borderId="0" xfId="0" applyNumberFormat="1" applyFont="1" applyAlignment="1">
      <alignment horizontal="left" vertical="top" wrapText="1"/>
    </xf>
    <xf numFmtId="0" fontId="19" fillId="0" borderId="0" xfId="0" quotePrefix="1" applyFont="1" applyFill="1" applyAlignment="1">
      <alignment horizontal="left" vertical="top" wrapText="1"/>
    </xf>
    <xf numFmtId="0" fontId="6" fillId="0" borderId="0" xfId="0" quotePrefix="1" applyFont="1" applyFill="1" applyAlignment="1">
      <alignment horizontal="left" vertical="top" wrapText="1"/>
    </xf>
    <xf numFmtId="0" fontId="6" fillId="0" borderId="0" xfId="3" applyFont="1" applyFill="1" applyBorder="1" applyAlignment="1">
      <alignment horizontal="left" vertical="top" wrapText="1"/>
    </xf>
    <xf numFmtId="0" fontId="12" fillId="0" borderId="0" xfId="0" applyFont="1" applyFill="1" applyAlignment="1">
      <alignment horizontal="left" vertical="center" wrapText="1"/>
    </xf>
    <xf numFmtId="0" fontId="2" fillId="0" borderId="0" xfId="0" applyFont="1" applyAlignment="1">
      <alignment horizontal="left" vertical="top" wrapText="1"/>
    </xf>
    <xf numFmtId="0" fontId="15" fillId="0" borderId="0" xfId="0" applyFont="1" applyAlignment="1">
      <alignment horizontal="left" vertical="center" wrapText="1"/>
    </xf>
    <xf numFmtId="0" fontId="15" fillId="0" borderId="0" xfId="0" applyFont="1" applyAlignment="1">
      <alignment horizontal="left" vertical="center"/>
    </xf>
  </cellXfs>
  <cellStyles count="12">
    <cellStyle name="Денежный" xfId="11" builtinId="4"/>
    <cellStyle name="Денежный 2" xfId="1"/>
    <cellStyle name="Денежный 3" xfId="2"/>
    <cellStyle name="Обычный" xfId="0" builtinId="0"/>
    <cellStyle name="Обычный 12 6" xfId="3"/>
    <cellStyle name="Обычный 18" xfId="4"/>
    <cellStyle name="Обычный 2" xfId="5"/>
    <cellStyle name="Обычный 2 2" xfId="6"/>
    <cellStyle name="Обычный 2 3" xfId="7"/>
    <cellStyle name="Обычный 22 2" xfId="8"/>
    <cellStyle name="Обычный 3" xfId="10"/>
    <cellStyle name="Финансовый 2"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544286</xdr:colOff>
      <xdr:row>72</xdr:row>
      <xdr:rowOff>235324</xdr:rowOff>
    </xdr:from>
    <xdr:to>
      <xdr:col>3</xdr:col>
      <xdr:colOff>1104900</xdr:colOff>
      <xdr:row>79</xdr:row>
      <xdr:rowOff>230841</xdr:rowOff>
    </xdr:to>
    <xdr:sp macro="" textlink="">
      <xdr:nvSpPr>
        <xdr:cNvPr id="4" name="TextBox 3">
          <a:extLst/>
        </xdr:cNvPr>
        <xdr:cNvSpPr txBox="1">
          <a:spLocks noChangeArrowheads="1"/>
        </xdr:cNvSpPr>
      </xdr:nvSpPr>
      <xdr:spPr bwMode="auto">
        <a:xfrm>
          <a:off x="544286" y="40979912"/>
          <a:ext cx="7026408" cy="1911723"/>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200"/>
            </a:lnSpc>
            <a:defRPr sz="1000"/>
          </a:pPr>
          <a:r>
            <a:rPr lang="ru-RU" sz="1100" b="0" i="0" strike="noStrike">
              <a:solidFill>
                <a:srgbClr val="000000"/>
              </a:solidFill>
              <a:latin typeface="Times New Roman"/>
              <a:cs typeface="Times New Roman"/>
            </a:rPr>
            <a:t>Руководитель организации:</a:t>
          </a: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r>
            <a:rPr lang="ru-RU" sz="1100" b="0" i="0" strike="noStrike">
              <a:solidFill>
                <a:srgbClr val="000000"/>
              </a:solidFill>
              <a:latin typeface="Times New Roman"/>
              <a:cs typeface="Times New Roman"/>
            </a:rPr>
            <a:t>______________________       _________________   / ________________________ /</a:t>
          </a:r>
        </a:p>
        <a:p>
          <a:pPr algn="l" rtl="0">
            <a:lnSpc>
              <a:spcPts val="1200"/>
            </a:lnSpc>
            <a:defRPr sz="1000"/>
          </a:pPr>
          <a:r>
            <a:rPr lang="ru-RU" sz="1100" b="0" i="0" strike="noStrike" baseline="0">
              <a:solidFill>
                <a:srgbClr val="000000"/>
              </a:solidFill>
              <a:latin typeface="Times New Roman"/>
              <a:cs typeface="Times New Roman"/>
            </a:rPr>
            <a:t>               </a:t>
          </a:r>
          <a:r>
            <a:rPr lang="ru-RU" sz="1100" b="0" i="0" strike="noStrike">
              <a:solidFill>
                <a:srgbClr val="000000"/>
              </a:solidFill>
              <a:latin typeface="Times New Roman"/>
              <a:cs typeface="Times New Roman"/>
            </a:rPr>
            <a:t>должность</a:t>
          </a:r>
          <a:r>
            <a:rPr lang="ru-RU" sz="1100" b="0" i="0" strike="noStrike" baseline="0">
              <a:solidFill>
                <a:srgbClr val="000000"/>
              </a:solidFill>
              <a:latin typeface="Times New Roman"/>
              <a:cs typeface="Times New Roman"/>
            </a:rPr>
            <a:t>                                            </a:t>
          </a:r>
          <a:r>
            <a:rPr lang="ru-RU" sz="1100" b="0" i="0" strike="noStrike">
              <a:solidFill>
                <a:srgbClr val="000000"/>
              </a:solidFill>
              <a:latin typeface="Times New Roman"/>
              <a:cs typeface="Times New Roman"/>
            </a:rPr>
            <a:t>подпись                                     расшифровка</a:t>
          </a:r>
        </a:p>
        <a:p>
          <a:pPr algn="l" rtl="0">
            <a:lnSpc>
              <a:spcPts val="1200"/>
            </a:lnSpc>
            <a:defRPr sz="1000"/>
          </a:pPr>
          <a:r>
            <a:rPr lang="ru-RU" sz="1100" b="0" i="0" strike="noStrike">
              <a:solidFill>
                <a:srgbClr val="000000"/>
              </a:solidFill>
              <a:latin typeface="Times New Roman"/>
              <a:cs typeface="Times New Roman"/>
            </a:rPr>
            <a:t>		М.П.</a:t>
          </a: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r>
            <a:rPr lang="ru-RU" sz="1100" b="0" i="0" strike="noStrike">
              <a:solidFill>
                <a:srgbClr val="000000"/>
              </a:solidFill>
              <a:latin typeface="Times New Roman"/>
              <a:cs typeface="Times New Roman"/>
            </a:rPr>
            <a:t>Исполнитель:</a:t>
          </a:r>
        </a:p>
        <a:p>
          <a:pPr algn="l" rtl="0">
            <a:lnSpc>
              <a:spcPts val="1200"/>
            </a:lnSpc>
            <a:defRPr sz="1000"/>
          </a:pPr>
          <a:endParaRPr lang="ru-RU" sz="1100" b="0" i="0" strike="noStrike">
            <a:solidFill>
              <a:srgbClr val="000000"/>
            </a:solidFill>
            <a:latin typeface="Times New Roman" pitchFamily="18" charset="0"/>
            <a:cs typeface="Times New Roman" pitchFamily="18" charset="0"/>
          </a:endParaRPr>
        </a:p>
        <a:p>
          <a:pPr rtl="0">
            <a:lnSpc>
              <a:spcPts val="1400"/>
            </a:lnSpc>
          </a:pPr>
          <a:r>
            <a:rPr lang="ru-RU" sz="1100" b="0" i="0">
              <a:effectLst/>
              <a:latin typeface="Times New Roman" pitchFamily="18" charset="0"/>
              <a:ea typeface="+mn-ea"/>
              <a:cs typeface="Times New Roman" pitchFamily="18" charset="0"/>
            </a:rPr>
            <a:t>______________________       / ________________  /          ___________________</a:t>
          </a:r>
          <a:endParaRPr lang="ru-RU" sz="1100">
            <a:effectLst/>
            <a:latin typeface="Times New Roman" pitchFamily="18" charset="0"/>
            <a:cs typeface="Times New Roman" pitchFamily="18" charset="0"/>
          </a:endParaRPr>
        </a:p>
        <a:p>
          <a:pPr rtl="0">
            <a:lnSpc>
              <a:spcPts val="1200"/>
            </a:lnSpc>
          </a:pPr>
          <a:r>
            <a:rPr lang="ru-RU" sz="1100" b="0" i="0">
              <a:effectLst/>
              <a:latin typeface="Times New Roman" pitchFamily="18" charset="0"/>
              <a:ea typeface="+mn-ea"/>
              <a:cs typeface="Times New Roman" pitchFamily="18" charset="0"/>
            </a:rPr>
            <a:t>             должность                                         расшифровка                                        конт. тел.</a:t>
          </a:r>
          <a:endParaRPr lang="ru-RU" sz="1100">
            <a:effectLst/>
            <a:latin typeface="Times New Roman" pitchFamily="18" charset="0"/>
            <a:cs typeface="Times New Roman"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544286</xdr:colOff>
      <xdr:row>8</xdr:row>
      <xdr:rowOff>0</xdr:rowOff>
    </xdr:from>
    <xdr:to>
      <xdr:col>3</xdr:col>
      <xdr:colOff>40821</xdr:colOff>
      <xdr:row>14</xdr:row>
      <xdr:rowOff>299357</xdr:rowOff>
    </xdr:to>
    <xdr:sp macro="" textlink="">
      <xdr:nvSpPr>
        <xdr:cNvPr id="2" name="TextBox 1">
          <a:extLst/>
        </xdr:cNvPr>
        <xdr:cNvSpPr txBox="1">
          <a:spLocks noChangeArrowheads="1"/>
        </xdr:cNvSpPr>
      </xdr:nvSpPr>
      <xdr:spPr bwMode="auto">
        <a:xfrm>
          <a:off x="544286" y="1850571"/>
          <a:ext cx="5864678" cy="1877786"/>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200"/>
            </a:lnSpc>
            <a:defRPr sz="1000"/>
          </a:pPr>
          <a:r>
            <a:rPr lang="ru-RU" sz="1100" b="0" i="0" strike="noStrike">
              <a:solidFill>
                <a:srgbClr val="000000"/>
              </a:solidFill>
              <a:latin typeface="Times New Roman"/>
              <a:cs typeface="Times New Roman"/>
            </a:rPr>
            <a:t>Руководитель организации:</a:t>
          </a: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r>
            <a:rPr lang="ru-RU" sz="1100" b="0" i="0" strike="noStrike">
              <a:solidFill>
                <a:srgbClr val="000000"/>
              </a:solidFill>
              <a:latin typeface="Times New Roman"/>
              <a:cs typeface="Times New Roman"/>
            </a:rPr>
            <a:t>______________________       _________________   / ________________________ /</a:t>
          </a:r>
        </a:p>
        <a:p>
          <a:pPr algn="l" rtl="0">
            <a:lnSpc>
              <a:spcPts val="1200"/>
            </a:lnSpc>
            <a:defRPr sz="1000"/>
          </a:pPr>
          <a:r>
            <a:rPr lang="ru-RU" sz="1100" b="0" i="0" strike="noStrike" baseline="0">
              <a:solidFill>
                <a:srgbClr val="000000"/>
              </a:solidFill>
              <a:latin typeface="Times New Roman"/>
              <a:cs typeface="Times New Roman"/>
            </a:rPr>
            <a:t>               </a:t>
          </a:r>
          <a:r>
            <a:rPr lang="ru-RU" sz="1100" b="0" i="0" strike="noStrike">
              <a:solidFill>
                <a:srgbClr val="000000"/>
              </a:solidFill>
              <a:latin typeface="Times New Roman"/>
              <a:cs typeface="Times New Roman"/>
            </a:rPr>
            <a:t>должность</a:t>
          </a:r>
          <a:r>
            <a:rPr lang="ru-RU" sz="1100" b="0" i="0" strike="noStrike" baseline="0">
              <a:solidFill>
                <a:srgbClr val="000000"/>
              </a:solidFill>
              <a:latin typeface="Times New Roman"/>
              <a:cs typeface="Times New Roman"/>
            </a:rPr>
            <a:t>                                            </a:t>
          </a:r>
          <a:r>
            <a:rPr lang="ru-RU" sz="1100" b="0" i="0" strike="noStrike">
              <a:solidFill>
                <a:srgbClr val="000000"/>
              </a:solidFill>
              <a:latin typeface="Times New Roman"/>
              <a:cs typeface="Times New Roman"/>
            </a:rPr>
            <a:t>подпись                                     расшифровка</a:t>
          </a:r>
        </a:p>
        <a:p>
          <a:pPr algn="l" rtl="0">
            <a:lnSpc>
              <a:spcPts val="1200"/>
            </a:lnSpc>
            <a:defRPr sz="1000"/>
          </a:pPr>
          <a:r>
            <a:rPr lang="ru-RU" sz="1100" b="0" i="0" strike="noStrike">
              <a:solidFill>
                <a:srgbClr val="000000"/>
              </a:solidFill>
              <a:latin typeface="Times New Roman"/>
              <a:cs typeface="Times New Roman"/>
            </a:rPr>
            <a:t>		М.П.</a:t>
          </a: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endParaRPr lang="ru-RU" sz="1100" b="0" i="0" strike="noStrike">
            <a:solidFill>
              <a:srgbClr val="000000"/>
            </a:solidFill>
            <a:latin typeface="Times New Roman"/>
            <a:cs typeface="Times New Roman"/>
          </a:endParaRPr>
        </a:p>
        <a:p>
          <a:pPr algn="l" rtl="0">
            <a:lnSpc>
              <a:spcPts val="1200"/>
            </a:lnSpc>
            <a:defRPr sz="1000"/>
          </a:pPr>
          <a:r>
            <a:rPr lang="ru-RU" sz="1100" b="0" i="0" strike="noStrike">
              <a:solidFill>
                <a:srgbClr val="000000"/>
              </a:solidFill>
              <a:latin typeface="Times New Roman"/>
              <a:cs typeface="Times New Roman"/>
            </a:rPr>
            <a:t>Исполнитель:</a:t>
          </a:r>
        </a:p>
        <a:p>
          <a:pPr algn="l" rtl="0">
            <a:lnSpc>
              <a:spcPts val="1200"/>
            </a:lnSpc>
            <a:defRPr sz="1000"/>
          </a:pPr>
          <a:endParaRPr lang="ru-RU" sz="1100" b="0" i="0" strike="noStrike">
            <a:solidFill>
              <a:srgbClr val="000000"/>
            </a:solidFill>
            <a:latin typeface="Times New Roman" pitchFamily="18" charset="0"/>
            <a:cs typeface="Times New Roman" pitchFamily="18" charset="0"/>
          </a:endParaRPr>
        </a:p>
        <a:p>
          <a:pPr rtl="0">
            <a:lnSpc>
              <a:spcPts val="1400"/>
            </a:lnSpc>
          </a:pPr>
          <a:r>
            <a:rPr lang="ru-RU" sz="1100" b="0" i="0">
              <a:effectLst/>
              <a:latin typeface="Times New Roman" pitchFamily="18" charset="0"/>
              <a:ea typeface="+mn-ea"/>
              <a:cs typeface="Times New Roman" pitchFamily="18" charset="0"/>
            </a:rPr>
            <a:t>______________________       / ________________  /          ___________________</a:t>
          </a:r>
          <a:endParaRPr lang="ru-RU" sz="1100">
            <a:effectLst/>
            <a:latin typeface="Times New Roman" pitchFamily="18" charset="0"/>
            <a:cs typeface="Times New Roman" pitchFamily="18" charset="0"/>
          </a:endParaRPr>
        </a:p>
        <a:p>
          <a:pPr rtl="0">
            <a:lnSpc>
              <a:spcPts val="1200"/>
            </a:lnSpc>
          </a:pPr>
          <a:r>
            <a:rPr lang="ru-RU" sz="1100" b="0" i="0">
              <a:effectLst/>
              <a:latin typeface="Times New Roman" pitchFamily="18" charset="0"/>
              <a:ea typeface="+mn-ea"/>
              <a:cs typeface="Times New Roman" pitchFamily="18" charset="0"/>
            </a:rPr>
            <a:t>             должность                                         расшифровка                                        конт. тел.</a:t>
          </a:r>
          <a:endParaRPr lang="ru-RU" sz="110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33"/>
  <sheetViews>
    <sheetView tabSelected="1" view="pageBreakPreview" topLeftCell="A67" zoomScale="68" zoomScaleNormal="70" zoomScaleSheetLayoutView="68" workbookViewId="0">
      <selection activeCell="A8" sqref="A8:N8"/>
    </sheetView>
  </sheetViews>
  <sheetFormatPr defaultRowHeight="18.75" outlineLevelRow="1" x14ac:dyDescent="0.25"/>
  <cols>
    <col min="1" max="1" width="9.7109375" style="9" customWidth="1"/>
    <col min="2" max="2" width="14.42578125" style="13" customWidth="1"/>
    <col min="3" max="3" width="72.7109375" style="7" customWidth="1"/>
    <col min="4" max="4" width="19.28515625" style="7" customWidth="1"/>
    <col min="5" max="6" width="10.85546875" style="10" customWidth="1"/>
    <col min="7" max="7" width="10.85546875" style="153" customWidth="1"/>
    <col min="8" max="9" width="16.140625" style="7" customWidth="1"/>
    <col min="10" max="13" width="16.140625" style="23" customWidth="1"/>
    <col min="14" max="14" width="20.28515625" style="7" customWidth="1"/>
    <col min="15" max="15" width="35.42578125" style="81" customWidth="1"/>
    <col min="16" max="16" width="27" style="7" customWidth="1"/>
    <col min="17" max="16384" width="9.140625" style="7"/>
  </cols>
  <sheetData>
    <row r="1" spans="1:57" s="5" customFormat="1" ht="21" customHeight="1" x14ac:dyDescent="0.25">
      <c r="A1" s="106" t="s">
        <v>37</v>
      </c>
      <c r="B1" s="107"/>
      <c r="C1" s="108"/>
      <c r="D1" s="109"/>
      <c r="E1" s="109"/>
      <c r="F1" s="109"/>
      <c r="G1" s="27"/>
      <c r="H1" s="27"/>
      <c r="I1" s="28"/>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c r="AM1" s="29"/>
      <c r="AN1" s="29"/>
      <c r="AO1" s="29"/>
      <c r="AP1" s="29"/>
      <c r="AQ1" s="29"/>
      <c r="AR1" s="29"/>
      <c r="AS1" s="29"/>
      <c r="AT1" s="29"/>
      <c r="AU1" s="29"/>
      <c r="AV1" s="29"/>
      <c r="AW1" s="29"/>
      <c r="AX1" s="29"/>
      <c r="AY1" s="29"/>
      <c r="AZ1" s="29"/>
      <c r="BA1" s="29"/>
      <c r="BB1" s="29"/>
      <c r="BC1" s="29"/>
      <c r="BD1" s="29"/>
      <c r="BE1" s="29"/>
    </row>
    <row r="2" spans="1:57" s="5" customFormat="1" ht="15.75" x14ac:dyDescent="0.25">
      <c r="A2" s="106"/>
      <c r="B2" s="107"/>
      <c r="C2" s="108"/>
      <c r="D2" s="109"/>
      <c r="E2" s="109"/>
      <c r="F2" s="109"/>
      <c r="G2" s="27"/>
      <c r="H2" s="27"/>
      <c r="I2" s="28"/>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row>
    <row r="3" spans="1:57" s="30" customFormat="1" ht="23.25" customHeight="1" x14ac:dyDescent="0.25">
      <c r="A3" s="106" t="s">
        <v>38</v>
      </c>
      <c r="B3" s="107"/>
      <c r="C3" s="108"/>
      <c r="D3" s="109"/>
      <c r="E3" s="109"/>
      <c r="F3" s="109"/>
      <c r="G3" s="27"/>
      <c r="H3" s="27"/>
      <c r="I3" s="28"/>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row>
    <row r="4" spans="1:57" s="30" customFormat="1" ht="15.75" x14ac:dyDescent="0.2">
      <c r="A4" s="106"/>
      <c r="B4" s="110"/>
      <c r="C4" s="111"/>
      <c r="D4" s="112"/>
      <c r="E4" s="109"/>
      <c r="F4" s="109"/>
      <c r="G4" s="31"/>
      <c r="H4" s="33"/>
      <c r="I4" s="28"/>
    </row>
    <row r="5" spans="1:57" s="30" customFormat="1" ht="21" customHeight="1" x14ac:dyDescent="0.2">
      <c r="A5" s="106" t="s">
        <v>94</v>
      </c>
      <c r="B5" s="110"/>
      <c r="C5" s="111"/>
      <c r="D5" s="112"/>
      <c r="E5" s="109"/>
      <c r="F5" s="109"/>
      <c r="G5" s="31"/>
      <c r="H5" s="33"/>
      <c r="I5" s="28"/>
    </row>
    <row r="6" spans="1:57" s="38" customFormat="1" ht="25.9" customHeight="1" x14ac:dyDescent="0.2">
      <c r="A6" s="237" t="s">
        <v>23</v>
      </c>
      <c r="B6" s="237"/>
      <c r="C6" s="237"/>
      <c r="D6" s="237"/>
      <c r="E6" s="237"/>
      <c r="F6" s="237"/>
      <c r="G6" s="237"/>
      <c r="H6" s="237"/>
      <c r="I6" s="237"/>
      <c r="J6" s="237"/>
      <c r="K6" s="237"/>
      <c r="L6" s="237"/>
      <c r="M6" s="237"/>
      <c r="N6" s="237"/>
    </row>
    <row r="7" spans="1:57" s="39" customFormat="1" ht="45.75" customHeight="1" x14ac:dyDescent="0.2">
      <c r="A7" s="238" t="s">
        <v>120</v>
      </c>
      <c r="B7" s="238"/>
      <c r="C7" s="238"/>
      <c r="D7" s="238"/>
      <c r="E7" s="238"/>
      <c r="F7" s="238"/>
      <c r="G7" s="238"/>
      <c r="H7" s="238"/>
      <c r="I7" s="238"/>
      <c r="J7" s="238"/>
      <c r="K7" s="238"/>
      <c r="L7" s="238"/>
      <c r="M7" s="238"/>
      <c r="N7" s="238"/>
      <c r="O7" s="77"/>
    </row>
    <row r="8" spans="1:57" s="39" customFormat="1" ht="45.75" customHeight="1" x14ac:dyDescent="0.2">
      <c r="A8" s="239" t="s">
        <v>121</v>
      </c>
      <c r="B8" s="239"/>
      <c r="C8" s="239"/>
      <c r="D8" s="239"/>
      <c r="E8" s="239"/>
      <c r="F8" s="239"/>
      <c r="G8" s="239"/>
      <c r="H8" s="239"/>
      <c r="I8" s="239"/>
      <c r="J8" s="239"/>
      <c r="K8" s="239"/>
      <c r="L8" s="239"/>
      <c r="M8" s="239"/>
      <c r="N8" s="239"/>
      <c r="O8" s="78"/>
    </row>
    <row r="9" spans="1:57" s="130" customFormat="1" ht="30" customHeight="1" thickBot="1" x14ac:dyDescent="0.3">
      <c r="A9" s="44"/>
      <c r="B9" s="37" t="s">
        <v>9</v>
      </c>
      <c r="C9" s="36"/>
      <c r="D9" s="128"/>
      <c r="E9" s="129"/>
      <c r="F9" s="129"/>
      <c r="G9" s="146"/>
      <c r="H9" s="129"/>
      <c r="I9" s="129"/>
      <c r="J9" s="251" t="s">
        <v>119</v>
      </c>
      <c r="K9" s="251"/>
      <c r="L9" s="251"/>
      <c r="M9" s="251"/>
      <c r="N9" s="251"/>
      <c r="O9" s="181"/>
    </row>
    <row r="10" spans="1:57" s="8" customFormat="1" ht="22.15" customHeight="1" x14ac:dyDescent="0.2">
      <c r="A10" s="240" t="s">
        <v>0</v>
      </c>
      <c r="B10" s="242" t="s">
        <v>16</v>
      </c>
      <c r="C10" s="246" t="s">
        <v>12</v>
      </c>
      <c r="D10" s="246" t="s">
        <v>40</v>
      </c>
      <c r="E10" s="254" t="s">
        <v>10</v>
      </c>
      <c r="F10" s="254" t="s">
        <v>43</v>
      </c>
      <c r="G10" s="244" t="s">
        <v>6</v>
      </c>
      <c r="H10" s="248" t="s">
        <v>35</v>
      </c>
      <c r="I10" s="249"/>
      <c r="J10" s="250"/>
      <c r="K10" s="256" t="s">
        <v>36</v>
      </c>
      <c r="L10" s="249"/>
      <c r="M10" s="250"/>
      <c r="N10" s="252" t="s">
        <v>1</v>
      </c>
      <c r="O10" s="79"/>
    </row>
    <row r="11" spans="1:57" s="8" customFormat="1" ht="39" customHeight="1" x14ac:dyDescent="0.2">
      <c r="A11" s="241"/>
      <c r="B11" s="243"/>
      <c r="C11" s="247"/>
      <c r="D11" s="247"/>
      <c r="E11" s="255"/>
      <c r="F11" s="255"/>
      <c r="G11" s="245"/>
      <c r="H11" s="24" t="s">
        <v>7</v>
      </c>
      <c r="I11" s="14" t="s">
        <v>8</v>
      </c>
      <c r="J11" s="25" t="s">
        <v>2</v>
      </c>
      <c r="K11" s="58" t="s">
        <v>7</v>
      </c>
      <c r="L11" s="14" t="s">
        <v>8</v>
      </c>
      <c r="M11" s="25" t="s">
        <v>2</v>
      </c>
      <c r="N11" s="253"/>
      <c r="O11" s="79"/>
    </row>
    <row r="12" spans="1:57" s="9" customFormat="1" ht="19.5" thickBot="1" x14ac:dyDescent="0.3">
      <c r="A12" s="185">
        <v>1</v>
      </c>
      <c r="B12" s="186">
        <v>2</v>
      </c>
      <c r="C12" s="187">
        <v>3</v>
      </c>
      <c r="D12" s="188">
        <v>4</v>
      </c>
      <c r="E12" s="186">
        <v>5</v>
      </c>
      <c r="F12" s="186">
        <v>6</v>
      </c>
      <c r="G12" s="188">
        <v>7</v>
      </c>
      <c r="H12" s="185">
        <v>8</v>
      </c>
      <c r="I12" s="186">
        <v>9</v>
      </c>
      <c r="J12" s="188">
        <v>10</v>
      </c>
      <c r="K12" s="185">
        <v>11</v>
      </c>
      <c r="L12" s="186">
        <v>12</v>
      </c>
      <c r="M12" s="188">
        <v>13</v>
      </c>
      <c r="N12" s="189">
        <v>14</v>
      </c>
      <c r="O12" s="79"/>
    </row>
    <row r="13" spans="1:57" s="156" customFormat="1" ht="31.15" customHeight="1" x14ac:dyDescent="0.2">
      <c r="A13" s="83" t="s">
        <v>26</v>
      </c>
      <c r="B13" s="84"/>
      <c r="C13" s="85" t="s">
        <v>109</v>
      </c>
      <c r="D13" s="85"/>
      <c r="E13" s="86"/>
      <c r="F13" s="116"/>
      <c r="G13" s="87"/>
      <c r="H13" s="221"/>
      <c r="I13" s="222"/>
      <c r="J13" s="223"/>
      <c r="K13" s="91">
        <f>K14+K37</f>
        <v>0</v>
      </c>
      <c r="L13" s="89">
        <f>L14+L37</f>
        <v>0</v>
      </c>
      <c r="M13" s="87">
        <f>K13+L13</f>
        <v>0</v>
      </c>
      <c r="N13" s="92"/>
      <c r="O13" s="155"/>
    </row>
    <row r="14" spans="1:57" s="43" customFormat="1" ht="31.15" customHeight="1" x14ac:dyDescent="0.2">
      <c r="A14" s="93" t="s">
        <v>27</v>
      </c>
      <c r="B14" s="94"/>
      <c r="C14" s="95" t="s">
        <v>25</v>
      </c>
      <c r="D14" s="95"/>
      <c r="E14" s="96"/>
      <c r="F14" s="117"/>
      <c r="G14" s="97"/>
      <c r="H14" s="98"/>
      <c r="I14" s="99"/>
      <c r="J14" s="100"/>
      <c r="K14" s="101">
        <f>SUM(K15:K36)</f>
        <v>0</v>
      </c>
      <c r="L14" s="99">
        <f>SUM(L15:L36)</f>
        <v>0</v>
      </c>
      <c r="M14" s="97">
        <f>K14+L14</f>
        <v>0</v>
      </c>
      <c r="N14" s="102"/>
      <c r="O14" s="80"/>
    </row>
    <row r="15" spans="1:57" ht="31.5" outlineLevel="1" x14ac:dyDescent="0.25">
      <c r="A15" s="70" t="s">
        <v>18</v>
      </c>
      <c r="B15" s="71"/>
      <c r="C15" s="52" t="s">
        <v>47</v>
      </c>
      <c r="D15" s="52"/>
      <c r="E15" s="104" t="s">
        <v>14</v>
      </c>
      <c r="F15" s="118"/>
      <c r="G15" s="227">
        <v>1</v>
      </c>
      <c r="H15" s="60"/>
      <c r="I15" s="61"/>
      <c r="J15" s="72">
        <f t="shared" ref="J15:J25" si="0">H15+I15</f>
        <v>0</v>
      </c>
      <c r="K15" s="73">
        <f>G15*H15</f>
        <v>0</v>
      </c>
      <c r="L15" s="74">
        <f>G15*I15</f>
        <v>0</v>
      </c>
      <c r="M15" s="75">
        <f>K15+L15</f>
        <v>0</v>
      </c>
      <c r="N15" s="69"/>
    </row>
    <row r="16" spans="1:57" ht="31.5" outlineLevel="1" x14ac:dyDescent="0.25">
      <c r="A16" s="70" t="s">
        <v>19</v>
      </c>
      <c r="B16" s="71"/>
      <c r="C16" s="52" t="s">
        <v>81</v>
      </c>
      <c r="D16" s="52"/>
      <c r="E16" s="104" t="s">
        <v>14</v>
      </c>
      <c r="F16" s="118"/>
      <c r="G16" s="227">
        <v>4</v>
      </c>
      <c r="H16" s="60"/>
      <c r="I16" s="61"/>
      <c r="J16" s="72">
        <f t="shared" si="0"/>
        <v>0</v>
      </c>
      <c r="K16" s="73">
        <f t="shared" ref="K16:K25" si="1">G16*H16</f>
        <v>0</v>
      </c>
      <c r="L16" s="74">
        <f t="shared" ref="L16:L25" si="2">G16*I16</f>
        <v>0</v>
      </c>
      <c r="M16" s="75">
        <f t="shared" ref="M16:M25" si="3">K16+L16</f>
        <v>0</v>
      </c>
      <c r="N16" s="69"/>
    </row>
    <row r="17" spans="1:17" ht="31.5" outlineLevel="1" x14ac:dyDescent="0.25">
      <c r="A17" s="70" t="s">
        <v>28</v>
      </c>
      <c r="B17" s="71"/>
      <c r="C17" s="52" t="s">
        <v>82</v>
      </c>
      <c r="D17" s="52"/>
      <c r="E17" s="104" t="s">
        <v>14</v>
      </c>
      <c r="F17" s="118"/>
      <c r="G17" s="227">
        <v>1</v>
      </c>
      <c r="H17" s="60"/>
      <c r="I17" s="61"/>
      <c r="J17" s="72">
        <f t="shared" si="0"/>
        <v>0</v>
      </c>
      <c r="K17" s="73">
        <f t="shared" si="1"/>
        <v>0</v>
      </c>
      <c r="L17" s="74">
        <f t="shared" si="2"/>
        <v>0</v>
      </c>
      <c r="M17" s="75">
        <f t="shared" si="3"/>
        <v>0</v>
      </c>
      <c r="N17" s="69"/>
    </row>
    <row r="18" spans="1:17" ht="31.5" outlineLevel="1" x14ac:dyDescent="0.25">
      <c r="A18" s="70" t="s">
        <v>29</v>
      </c>
      <c r="B18" s="71"/>
      <c r="C18" s="52" t="s">
        <v>48</v>
      </c>
      <c r="D18" s="104"/>
      <c r="E18" s="104" t="s">
        <v>14</v>
      </c>
      <c r="F18" s="118"/>
      <c r="G18" s="227">
        <f>2+1</f>
        <v>3</v>
      </c>
      <c r="H18" s="60"/>
      <c r="I18" s="61"/>
      <c r="J18" s="72">
        <f t="shared" si="0"/>
        <v>0</v>
      </c>
      <c r="K18" s="73">
        <f t="shared" si="1"/>
        <v>0</v>
      </c>
      <c r="L18" s="74">
        <f t="shared" si="2"/>
        <v>0</v>
      </c>
      <c r="M18" s="75">
        <f t="shared" si="3"/>
        <v>0</v>
      </c>
      <c r="N18" s="69"/>
    </row>
    <row r="19" spans="1:17" ht="31.5" outlineLevel="1" x14ac:dyDescent="0.25">
      <c r="A19" s="70" t="s">
        <v>30</v>
      </c>
      <c r="B19" s="71"/>
      <c r="C19" s="52" t="s">
        <v>83</v>
      </c>
      <c r="D19" s="52"/>
      <c r="E19" s="104" t="s">
        <v>14</v>
      </c>
      <c r="F19" s="118"/>
      <c r="G19" s="227">
        <v>1</v>
      </c>
      <c r="H19" s="60"/>
      <c r="I19" s="61"/>
      <c r="J19" s="72">
        <f t="shared" si="0"/>
        <v>0</v>
      </c>
      <c r="K19" s="73">
        <f t="shared" si="1"/>
        <v>0</v>
      </c>
      <c r="L19" s="74">
        <f t="shared" si="2"/>
        <v>0</v>
      </c>
      <c r="M19" s="75">
        <f t="shared" si="3"/>
        <v>0</v>
      </c>
      <c r="N19" s="69"/>
    </row>
    <row r="20" spans="1:17" ht="31.5" outlineLevel="1" x14ac:dyDescent="0.25">
      <c r="A20" s="70" t="s">
        <v>31</v>
      </c>
      <c r="B20" s="71"/>
      <c r="C20" s="52" t="s">
        <v>49</v>
      </c>
      <c r="D20" s="52"/>
      <c r="E20" s="104" t="s">
        <v>14</v>
      </c>
      <c r="F20" s="118"/>
      <c r="G20" s="227">
        <v>1</v>
      </c>
      <c r="H20" s="60"/>
      <c r="I20" s="61"/>
      <c r="J20" s="72">
        <f t="shared" si="0"/>
        <v>0</v>
      </c>
      <c r="K20" s="73">
        <f t="shared" si="1"/>
        <v>0</v>
      </c>
      <c r="L20" s="74">
        <f t="shared" si="2"/>
        <v>0</v>
      </c>
      <c r="M20" s="75">
        <f t="shared" si="3"/>
        <v>0</v>
      </c>
      <c r="N20" s="69"/>
    </row>
    <row r="21" spans="1:17" ht="31.5" outlineLevel="1" x14ac:dyDescent="0.25">
      <c r="A21" s="70" t="s">
        <v>53</v>
      </c>
      <c r="B21" s="71"/>
      <c r="C21" s="52" t="s">
        <v>84</v>
      </c>
      <c r="D21" s="52"/>
      <c r="E21" s="104" t="s">
        <v>14</v>
      </c>
      <c r="F21" s="118"/>
      <c r="G21" s="227">
        <v>1</v>
      </c>
      <c r="H21" s="60"/>
      <c r="I21" s="61"/>
      <c r="J21" s="72">
        <f t="shared" si="0"/>
        <v>0</v>
      </c>
      <c r="K21" s="73">
        <f t="shared" si="1"/>
        <v>0</v>
      </c>
      <c r="L21" s="74">
        <f t="shared" si="2"/>
        <v>0</v>
      </c>
      <c r="M21" s="75">
        <f t="shared" si="3"/>
        <v>0</v>
      </c>
      <c r="N21" s="69"/>
    </row>
    <row r="22" spans="1:17" ht="31.5" outlineLevel="1" x14ac:dyDescent="0.25">
      <c r="A22" s="70" t="s">
        <v>54</v>
      </c>
      <c r="B22" s="71"/>
      <c r="C22" s="52" t="s">
        <v>92</v>
      </c>
      <c r="D22" s="52"/>
      <c r="E22" s="104" t="s">
        <v>14</v>
      </c>
      <c r="F22" s="118"/>
      <c r="G22" s="227">
        <f>3+1+8</f>
        <v>12</v>
      </c>
      <c r="H22" s="60"/>
      <c r="I22" s="61"/>
      <c r="J22" s="72">
        <f t="shared" si="0"/>
        <v>0</v>
      </c>
      <c r="K22" s="73">
        <f t="shared" si="1"/>
        <v>0</v>
      </c>
      <c r="L22" s="74">
        <f t="shared" si="2"/>
        <v>0</v>
      </c>
      <c r="M22" s="75">
        <f t="shared" si="3"/>
        <v>0</v>
      </c>
      <c r="N22" s="69"/>
    </row>
    <row r="23" spans="1:17" ht="31.5" outlineLevel="1" x14ac:dyDescent="0.25">
      <c r="A23" s="70" t="s">
        <v>55</v>
      </c>
      <c r="B23" s="71"/>
      <c r="C23" s="52" t="s">
        <v>85</v>
      </c>
      <c r="D23" s="52"/>
      <c r="E23" s="104" t="s">
        <v>14</v>
      </c>
      <c r="F23" s="118"/>
      <c r="G23" s="227">
        <v>1</v>
      </c>
      <c r="H23" s="60"/>
      <c r="I23" s="61"/>
      <c r="J23" s="72">
        <f t="shared" si="0"/>
        <v>0</v>
      </c>
      <c r="K23" s="73">
        <f t="shared" si="1"/>
        <v>0</v>
      </c>
      <c r="L23" s="74">
        <f t="shared" si="2"/>
        <v>0</v>
      </c>
      <c r="M23" s="75">
        <f t="shared" si="3"/>
        <v>0</v>
      </c>
      <c r="N23" s="69"/>
    </row>
    <row r="24" spans="1:17" ht="31.5" outlineLevel="1" x14ac:dyDescent="0.25">
      <c r="A24" s="70" t="s">
        <v>56</v>
      </c>
      <c r="B24" s="71"/>
      <c r="C24" s="52" t="s">
        <v>86</v>
      </c>
      <c r="D24" s="52"/>
      <c r="E24" s="104" t="s">
        <v>14</v>
      </c>
      <c r="F24" s="118"/>
      <c r="G24" s="227">
        <f>1+1</f>
        <v>2</v>
      </c>
      <c r="H24" s="60"/>
      <c r="I24" s="61"/>
      <c r="J24" s="72">
        <f t="shared" si="0"/>
        <v>0</v>
      </c>
      <c r="K24" s="73">
        <f t="shared" si="1"/>
        <v>0</v>
      </c>
      <c r="L24" s="74">
        <f t="shared" si="2"/>
        <v>0</v>
      </c>
      <c r="M24" s="75">
        <f t="shared" si="3"/>
        <v>0</v>
      </c>
      <c r="N24" s="69"/>
      <c r="P24" s="81"/>
      <c r="Q24" s="81"/>
    </row>
    <row r="25" spans="1:17" ht="31.5" outlineLevel="1" x14ac:dyDescent="0.25">
      <c r="A25" s="70" t="s">
        <v>117</v>
      </c>
      <c r="B25" s="71"/>
      <c r="C25" s="52" t="s">
        <v>102</v>
      </c>
      <c r="D25" s="52"/>
      <c r="E25" s="104" t="s">
        <v>14</v>
      </c>
      <c r="F25" s="118"/>
      <c r="G25" s="227">
        <v>1</v>
      </c>
      <c r="H25" s="60"/>
      <c r="I25" s="61"/>
      <c r="J25" s="72">
        <f t="shared" si="0"/>
        <v>0</v>
      </c>
      <c r="K25" s="73">
        <f t="shared" si="1"/>
        <v>0</v>
      </c>
      <c r="L25" s="74">
        <f t="shared" si="2"/>
        <v>0</v>
      </c>
      <c r="M25" s="75">
        <f t="shared" si="3"/>
        <v>0</v>
      </c>
      <c r="N25" s="69"/>
    </row>
    <row r="26" spans="1:17" ht="47.25" outlineLevel="1" x14ac:dyDescent="0.25">
      <c r="A26" s="70" t="s">
        <v>57</v>
      </c>
      <c r="B26" s="71"/>
      <c r="C26" s="52" t="s">
        <v>93</v>
      </c>
      <c r="D26" s="52"/>
      <c r="E26" s="104" t="s">
        <v>14</v>
      </c>
      <c r="F26" s="118"/>
      <c r="G26" s="227">
        <v>2</v>
      </c>
      <c r="H26" s="60"/>
      <c r="I26" s="61"/>
      <c r="J26" s="72">
        <f t="shared" ref="J26:J31" si="4">H26+I26</f>
        <v>0</v>
      </c>
      <c r="K26" s="73">
        <f t="shared" ref="K26:K31" si="5">G26*H26</f>
        <v>0</v>
      </c>
      <c r="L26" s="74">
        <f t="shared" ref="L26:L31" si="6">G26*I26</f>
        <v>0</v>
      </c>
      <c r="M26" s="75">
        <f t="shared" ref="M26:M31" si="7">K26+L26</f>
        <v>0</v>
      </c>
      <c r="N26" s="69"/>
    </row>
    <row r="27" spans="1:17" ht="31.5" outlineLevel="1" x14ac:dyDescent="0.25">
      <c r="A27" s="70" t="s">
        <v>58</v>
      </c>
      <c r="B27" s="71"/>
      <c r="C27" s="52" t="s">
        <v>50</v>
      </c>
      <c r="D27" s="52"/>
      <c r="E27" s="104" t="s">
        <v>14</v>
      </c>
      <c r="F27" s="118"/>
      <c r="G27" s="227">
        <v>1</v>
      </c>
      <c r="H27" s="60"/>
      <c r="I27" s="61"/>
      <c r="J27" s="72">
        <f t="shared" si="4"/>
        <v>0</v>
      </c>
      <c r="K27" s="73">
        <f t="shared" si="5"/>
        <v>0</v>
      </c>
      <c r="L27" s="74">
        <f t="shared" si="6"/>
        <v>0</v>
      </c>
      <c r="M27" s="75">
        <f>K27+L27</f>
        <v>0</v>
      </c>
      <c r="N27" s="69"/>
    </row>
    <row r="28" spans="1:17" ht="31.5" outlineLevel="1" x14ac:dyDescent="0.25">
      <c r="A28" s="70" t="s">
        <v>59</v>
      </c>
      <c r="B28" s="71"/>
      <c r="C28" s="52" t="s">
        <v>51</v>
      </c>
      <c r="D28" s="52"/>
      <c r="E28" s="104" t="s">
        <v>14</v>
      </c>
      <c r="F28" s="118"/>
      <c r="G28" s="227">
        <v>1</v>
      </c>
      <c r="H28" s="60"/>
      <c r="I28" s="61"/>
      <c r="J28" s="72">
        <f t="shared" ref="J28:J29" si="8">H28+I28</f>
        <v>0</v>
      </c>
      <c r="K28" s="73">
        <f t="shared" ref="K28:K29" si="9">G28*H28</f>
        <v>0</v>
      </c>
      <c r="L28" s="74">
        <f t="shared" ref="L28:L29" si="10">G28*I28</f>
        <v>0</v>
      </c>
      <c r="M28" s="75">
        <f t="shared" ref="M28:M29" si="11">K28+L28</f>
        <v>0</v>
      </c>
      <c r="N28" s="69"/>
    </row>
    <row r="29" spans="1:17" ht="31.5" outlineLevel="1" x14ac:dyDescent="0.25">
      <c r="A29" s="70" t="s">
        <v>60</v>
      </c>
      <c r="B29" s="71"/>
      <c r="C29" s="52" t="s">
        <v>52</v>
      </c>
      <c r="D29" s="52"/>
      <c r="E29" s="104" t="s">
        <v>14</v>
      </c>
      <c r="F29" s="118"/>
      <c r="G29" s="227">
        <f>1+1</f>
        <v>2</v>
      </c>
      <c r="H29" s="60"/>
      <c r="I29" s="61"/>
      <c r="J29" s="72">
        <f t="shared" si="8"/>
        <v>0</v>
      </c>
      <c r="K29" s="73">
        <f t="shared" si="9"/>
        <v>0</v>
      </c>
      <c r="L29" s="74">
        <f t="shared" si="10"/>
        <v>0</v>
      </c>
      <c r="M29" s="75">
        <f t="shared" si="11"/>
        <v>0</v>
      </c>
      <c r="N29" s="69"/>
    </row>
    <row r="30" spans="1:17" ht="31.5" outlineLevel="1" x14ac:dyDescent="0.25">
      <c r="A30" s="70" t="s">
        <v>61</v>
      </c>
      <c r="B30" s="71"/>
      <c r="C30" s="52" t="s">
        <v>45</v>
      </c>
      <c r="D30" s="52"/>
      <c r="E30" s="104" t="s">
        <v>14</v>
      </c>
      <c r="F30" s="118"/>
      <c r="G30" s="227">
        <v>2</v>
      </c>
      <c r="H30" s="60"/>
      <c r="I30" s="61"/>
      <c r="J30" s="72">
        <f t="shared" si="4"/>
        <v>0</v>
      </c>
      <c r="K30" s="73">
        <f t="shared" si="5"/>
        <v>0</v>
      </c>
      <c r="L30" s="74">
        <f t="shared" si="6"/>
        <v>0</v>
      </c>
      <c r="M30" s="75">
        <f t="shared" si="7"/>
        <v>0</v>
      </c>
      <c r="N30" s="69"/>
    </row>
    <row r="31" spans="1:17" ht="31.5" outlineLevel="1" x14ac:dyDescent="0.25">
      <c r="A31" s="70" t="s">
        <v>62</v>
      </c>
      <c r="B31" s="71"/>
      <c r="C31" s="103" t="s">
        <v>88</v>
      </c>
      <c r="D31" s="52"/>
      <c r="E31" s="104" t="s">
        <v>14</v>
      </c>
      <c r="F31" s="118"/>
      <c r="G31" s="227">
        <f>1+1</f>
        <v>2</v>
      </c>
      <c r="H31" s="60"/>
      <c r="I31" s="61"/>
      <c r="J31" s="72">
        <f t="shared" si="4"/>
        <v>0</v>
      </c>
      <c r="K31" s="73">
        <f t="shared" si="5"/>
        <v>0</v>
      </c>
      <c r="L31" s="74">
        <f t="shared" si="6"/>
        <v>0</v>
      </c>
      <c r="M31" s="75">
        <f t="shared" si="7"/>
        <v>0</v>
      </c>
      <c r="N31" s="69"/>
    </row>
    <row r="32" spans="1:17" ht="31.5" outlineLevel="1" x14ac:dyDescent="0.25">
      <c r="A32" s="70" t="s">
        <v>63</v>
      </c>
      <c r="B32" s="71"/>
      <c r="C32" s="52" t="s">
        <v>46</v>
      </c>
      <c r="D32" s="52"/>
      <c r="E32" s="104" t="s">
        <v>14</v>
      </c>
      <c r="F32" s="118"/>
      <c r="G32" s="227">
        <f>4+1</f>
        <v>5</v>
      </c>
      <c r="H32" s="60"/>
      <c r="I32" s="61"/>
      <c r="J32" s="72">
        <f t="shared" ref="J32:J33" si="12">H32+I32</f>
        <v>0</v>
      </c>
      <c r="K32" s="73">
        <f t="shared" ref="K32:K33" si="13">G32*H32</f>
        <v>0</v>
      </c>
      <c r="L32" s="74">
        <f t="shared" ref="L32:L33" si="14">G32*I32</f>
        <v>0</v>
      </c>
      <c r="M32" s="75">
        <f t="shared" ref="M32:M33" si="15">K32+L32</f>
        <v>0</v>
      </c>
      <c r="N32" s="69"/>
    </row>
    <row r="33" spans="1:15" ht="32.25" customHeight="1" outlineLevel="1" x14ac:dyDescent="0.25">
      <c r="A33" s="70" t="s">
        <v>64</v>
      </c>
      <c r="B33" s="71"/>
      <c r="C33" s="52" t="s">
        <v>87</v>
      </c>
      <c r="D33" s="52"/>
      <c r="E33" s="104" t="s">
        <v>14</v>
      </c>
      <c r="F33" s="118"/>
      <c r="G33" s="227">
        <v>1</v>
      </c>
      <c r="H33" s="60"/>
      <c r="I33" s="61"/>
      <c r="J33" s="72">
        <f t="shared" si="12"/>
        <v>0</v>
      </c>
      <c r="K33" s="73">
        <f t="shared" si="13"/>
        <v>0</v>
      </c>
      <c r="L33" s="74">
        <f t="shared" si="14"/>
        <v>0</v>
      </c>
      <c r="M33" s="75">
        <f t="shared" si="15"/>
        <v>0</v>
      </c>
      <c r="N33" s="69"/>
    </row>
    <row r="34" spans="1:15" ht="31.5" outlineLevel="1" x14ac:dyDescent="0.25">
      <c r="A34" s="70" t="s">
        <v>65</v>
      </c>
      <c r="B34" s="71"/>
      <c r="C34" s="103" t="s">
        <v>80</v>
      </c>
      <c r="D34" s="103"/>
      <c r="E34" s="104" t="s">
        <v>14</v>
      </c>
      <c r="F34" s="118"/>
      <c r="G34" s="227">
        <f>8+3</f>
        <v>11</v>
      </c>
      <c r="H34" s="60"/>
      <c r="I34" s="61"/>
      <c r="J34" s="72">
        <f t="shared" ref="J34" si="16">H34+I34</f>
        <v>0</v>
      </c>
      <c r="K34" s="73">
        <f t="shared" ref="K34" si="17">G34*H34</f>
        <v>0</v>
      </c>
      <c r="L34" s="74">
        <f t="shared" ref="L34" si="18">G34*I34</f>
        <v>0</v>
      </c>
      <c r="M34" s="75">
        <f t="shared" ref="M34" si="19">K34+L34</f>
        <v>0</v>
      </c>
      <c r="N34" s="69"/>
    </row>
    <row r="35" spans="1:15" ht="47.25" outlineLevel="1" x14ac:dyDescent="0.25">
      <c r="A35" s="70" t="s">
        <v>66</v>
      </c>
      <c r="B35" s="71"/>
      <c r="C35" s="103" t="s">
        <v>103</v>
      </c>
      <c r="D35" s="103"/>
      <c r="E35" s="104" t="s">
        <v>14</v>
      </c>
      <c r="F35" s="118"/>
      <c r="G35" s="227">
        <v>1</v>
      </c>
      <c r="H35" s="60"/>
      <c r="I35" s="61"/>
      <c r="J35" s="72">
        <f t="shared" ref="J35" si="20">H35+I35</f>
        <v>0</v>
      </c>
      <c r="K35" s="73">
        <f t="shared" ref="K35" si="21">G35*H35</f>
        <v>0</v>
      </c>
      <c r="L35" s="74">
        <f t="shared" ref="L35" si="22">G35*I35</f>
        <v>0</v>
      </c>
      <c r="M35" s="75">
        <f t="shared" ref="M35" si="23">K35+L35</f>
        <v>0</v>
      </c>
      <c r="N35" s="69"/>
    </row>
    <row r="36" spans="1:15" ht="47.25" outlineLevel="1" x14ac:dyDescent="0.25">
      <c r="A36" s="70" t="s">
        <v>104</v>
      </c>
      <c r="B36" s="71"/>
      <c r="C36" s="103" t="s">
        <v>118</v>
      </c>
      <c r="D36" s="103"/>
      <c r="E36" s="104" t="s">
        <v>14</v>
      </c>
      <c r="F36" s="118"/>
      <c r="G36" s="227">
        <v>1</v>
      </c>
      <c r="H36" s="60"/>
      <c r="I36" s="61"/>
      <c r="J36" s="72">
        <f t="shared" ref="J36" si="24">H36+I36</f>
        <v>0</v>
      </c>
      <c r="K36" s="73">
        <f t="shared" ref="K36" si="25">G36*H36</f>
        <v>0</v>
      </c>
      <c r="L36" s="74">
        <f t="shared" ref="L36" si="26">G36*I36</f>
        <v>0</v>
      </c>
      <c r="M36" s="75">
        <f t="shared" ref="M36" si="27">K36+L36</f>
        <v>0</v>
      </c>
      <c r="N36" s="69"/>
    </row>
    <row r="37" spans="1:15" s="43" customFormat="1" ht="31.15" customHeight="1" x14ac:dyDescent="0.2">
      <c r="A37" s="93" t="s">
        <v>67</v>
      </c>
      <c r="B37" s="94"/>
      <c r="C37" s="95" t="s">
        <v>17</v>
      </c>
      <c r="D37" s="95"/>
      <c r="E37" s="96"/>
      <c r="F37" s="117"/>
      <c r="G37" s="97"/>
      <c r="H37" s="98"/>
      <c r="I37" s="99"/>
      <c r="J37" s="100"/>
      <c r="K37" s="101">
        <f>SUM(K38:K48)</f>
        <v>0</v>
      </c>
      <c r="L37" s="99">
        <f>SUM(L38:L48)</f>
        <v>0</v>
      </c>
      <c r="M37" s="97">
        <f>K37+L37</f>
        <v>0</v>
      </c>
      <c r="N37" s="102"/>
      <c r="O37" s="80"/>
    </row>
    <row r="38" spans="1:15" ht="47.25" outlineLevel="1" x14ac:dyDescent="0.25">
      <c r="A38" s="70" t="s">
        <v>32</v>
      </c>
      <c r="B38" s="71"/>
      <c r="C38" s="52" t="s">
        <v>95</v>
      </c>
      <c r="D38" s="52"/>
      <c r="E38" s="59" t="s">
        <v>4</v>
      </c>
      <c r="F38" s="119"/>
      <c r="G38" s="154">
        <f>45</f>
        <v>45</v>
      </c>
      <c r="H38" s="60"/>
      <c r="I38" s="61"/>
      <c r="J38" s="72">
        <f t="shared" ref="J38" si="28">H38+I38</f>
        <v>0</v>
      </c>
      <c r="K38" s="73">
        <f t="shared" ref="K38" si="29">G38*H38</f>
        <v>0</v>
      </c>
      <c r="L38" s="74">
        <f t="shared" ref="L38" si="30">G38*I38</f>
        <v>0</v>
      </c>
      <c r="M38" s="75">
        <f t="shared" ref="M38" si="31">K38+L38</f>
        <v>0</v>
      </c>
      <c r="N38" s="69"/>
      <c r="O38" s="82"/>
    </row>
    <row r="39" spans="1:15" ht="47.25" outlineLevel="1" x14ac:dyDescent="0.25">
      <c r="A39" s="70" t="s">
        <v>33</v>
      </c>
      <c r="B39" s="71"/>
      <c r="C39" s="52" t="s">
        <v>96</v>
      </c>
      <c r="D39" s="52"/>
      <c r="E39" s="59" t="s">
        <v>4</v>
      </c>
      <c r="F39" s="119"/>
      <c r="G39" s="154">
        <v>54.15</v>
      </c>
      <c r="H39" s="60"/>
      <c r="I39" s="61"/>
      <c r="J39" s="72">
        <f t="shared" ref="J39:J46" si="32">H39+I39</f>
        <v>0</v>
      </c>
      <c r="K39" s="73">
        <f t="shared" ref="K39:K46" si="33">G39*H39</f>
        <v>0</v>
      </c>
      <c r="L39" s="74">
        <f t="shared" ref="L39:L46" si="34">G39*I39</f>
        <v>0</v>
      </c>
      <c r="M39" s="75">
        <f t="shared" ref="M39:M46" si="35">K39+L39</f>
        <v>0</v>
      </c>
      <c r="N39" s="69"/>
      <c r="O39" s="82"/>
    </row>
    <row r="40" spans="1:15" ht="47.25" outlineLevel="1" x14ac:dyDescent="0.25">
      <c r="A40" s="70" t="s">
        <v>34</v>
      </c>
      <c r="B40" s="71"/>
      <c r="C40" s="52" t="s">
        <v>97</v>
      </c>
      <c r="D40" s="52"/>
      <c r="E40" s="59" t="s">
        <v>4</v>
      </c>
      <c r="F40" s="119"/>
      <c r="G40" s="154">
        <v>13.46</v>
      </c>
      <c r="H40" s="60"/>
      <c r="I40" s="61"/>
      <c r="J40" s="72">
        <f>H40+I40</f>
        <v>0</v>
      </c>
      <c r="K40" s="73">
        <f t="shared" si="33"/>
        <v>0</v>
      </c>
      <c r="L40" s="74">
        <f t="shared" si="34"/>
        <v>0</v>
      </c>
      <c r="M40" s="75">
        <f t="shared" si="35"/>
        <v>0</v>
      </c>
      <c r="N40" s="69"/>
      <c r="O40" s="82"/>
    </row>
    <row r="41" spans="1:15" ht="47.25" outlineLevel="1" x14ac:dyDescent="0.25">
      <c r="A41" s="70" t="s">
        <v>41</v>
      </c>
      <c r="B41" s="71"/>
      <c r="C41" s="52" t="s">
        <v>98</v>
      </c>
      <c r="D41" s="52"/>
      <c r="E41" s="59" t="s">
        <v>4</v>
      </c>
      <c r="F41" s="119"/>
      <c r="G41" s="154">
        <v>18.100000000000001</v>
      </c>
      <c r="H41" s="60"/>
      <c r="I41" s="61"/>
      <c r="J41" s="72">
        <f t="shared" si="32"/>
        <v>0</v>
      </c>
      <c r="K41" s="73">
        <f t="shared" si="33"/>
        <v>0</v>
      </c>
      <c r="L41" s="74">
        <f t="shared" si="34"/>
        <v>0</v>
      </c>
      <c r="M41" s="75">
        <f t="shared" si="35"/>
        <v>0</v>
      </c>
      <c r="N41" s="69"/>
      <c r="O41" s="82"/>
    </row>
    <row r="42" spans="1:15" s="16" customFormat="1" ht="47.25" outlineLevel="1" x14ac:dyDescent="0.25">
      <c r="A42" s="70" t="s">
        <v>68</v>
      </c>
      <c r="B42" s="76"/>
      <c r="C42" s="52" t="s">
        <v>99</v>
      </c>
      <c r="D42" s="115"/>
      <c r="E42" s="59" t="s">
        <v>4</v>
      </c>
      <c r="F42" s="127"/>
      <c r="G42" s="154">
        <v>10</v>
      </c>
      <c r="H42" s="125"/>
      <c r="I42" s="126"/>
      <c r="J42" s="72">
        <f t="shared" si="32"/>
        <v>0</v>
      </c>
      <c r="K42" s="73">
        <f t="shared" si="33"/>
        <v>0</v>
      </c>
      <c r="L42" s="74">
        <f t="shared" si="34"/>
        <v>0</v>
      </c>
      <c r="M42" s="75">
        <f t="shared" si="35"/>
        <v>0</v>
      </c>
      <c r="N42" s="67"/>
      <c r="O42" s="81"/>
    </row>
    <row r="43" spans="1:15" s="16" customFormat="1" ht="31.5" outlineLevel="1" x14ac:dyDescent="0.25">
      <c r="A43" s="70" t="s">
        <v>69</v>
      </c>
      <c r="B43" s="76"/>
      <c r="C43" s="52" t="s">
        <v>100</v>
      </c>
      <c r="D43" s="115"/>
      <c r="E43" s="59" t="s">
        <v>4</v>
      </c>
      <c r="F43" s="127"/>
      <c r="G43" s="154">
        <v>2.4</v>
      </c>
      <c r="H43" s="125"/>
      <c r="I43" s="126"/>
      <c r="J43" s="72">
        <f t="shared" si="32"/>
        <v>0</v>
      </c>
      <c r="K43" s="73">
        <f t="shared" si="33"/>
        <v>0</v>
      </c>
      <c r="L43" s="74">
        <f t="shared" si="34"/>
        <v>0</v>
      </c>
      <c r="M43" s="75">
        <f t="shared" si="35"/>
        <v>0</v>
      </c>
      <c r="N43" s="67"/>
      <c r="O43" s="82"/>
    </row>
    <row r="44" spans="1:15" s="16" customFormat="1" ht="47.25" outlineLevel="1" x14ac:dyDescent="0.25">
      <c r="A44" s="70" t="s">
        <v>70</v>
      </c>
      <c r="B44" s="76"/>
      <c r="C44" s="52" t="s">
        <v>101</v>
      </c>
      <c r="D44" s="52"/>
      <c r="E44" s="59" t="s">
        <v>4</v>
      </c>
      <c r="F44" s="119"/>
      <c r="G44" s="154">
        <v>5.0999999999999996</v>
      </c>
      <c r="H44" s="60"/>
      <c r="I44" s="61"/>
      <c r="J44" s="72">
        <f t="shared" si="32"/>
        <v>0</v>
      </c>
      <c r="K44" s="73">
        <f t="shared" si="33"/>
        <v>0</v>
      </c>
      <c r="L44" s="74">
        <f t="shared" si="34"/>
        <v>0</v>
      </c>
      <c r="M44" s="75">
        <f t="shared" si="35"/>
        <v>0</v>
      </c>
      <c r="N44" s="69"/>
      <c r="O44" s="81"/>
    </row>
    <row r="45" spans="1:15" s="16" customFormat="1" ht="31.5" outlineLevel="1" x14ac:dyDescent="0.25">
      <c r="A45" s="70" t="s">
        <v>71</v>
      </c>
      <c r="B45" s="76"/>
      <c r="C45" s="52" t="s">
        <v>89</v>
      </c>
      <c r="D45" s="115"/>
      <c r="E45" s="59" t="s">
        <v>4</v>
      </c>
      <c r="F45" s="127"/>
      <c r="G45" s="154">
        <f>12.63+18.51+20.4</f>
        <v>51.54</v>
      </c>
      <c r="H45" s="125"/>
      <c r="I45" s="126"/>
      <c r="J45" s="72">
        <f t="shared" si="32"/>
        <v>0</v>
      </c>
      <c r="K45" s="73">
        <f t="shared" si="33"/>
        <v>0</v>
      </c>
      <c r="L45" s="74">
        <f t="shared" si="34"/>
        <v>0</v>
      </c>
      <c r="M45" s="75">
        <f t="shared" si="35"/>
        <v>0</v>
      </c>
      <c r="N45" s="67"/>
      <c r="O45" s="82"/>
    </row>
    <row r="46" spans="1:15" s="16" customFormat="1" ht="31.5" outlineLevel="1" x14ac:dyDescent="0.25">
      <c r="A46" s="70" t="s">
        <v>72</v>
      </c>
      <c r="B46" s="76"/>
      <c r="C46" s="52" t="s">
        <v>91</v>
      </c>
      <c r="D46" s="115"/>
      <c r="E46" s="59" t="s">
        <v>4</v>
      </c>
      <c r="F46" s="127"/>
      <c r="G46" s="154">
        <v>1.74</v>
      </c>
      <c r="H46" s="125"/>
      <c r="I46" s="126"/>
      <c r="J46" s="72">
        <f t="shared" si="32"/>
        <v>0</v>
      </c>
      <c r="K46" s="73">
        <f t="shared" si="33"/>
        <v>0</v>
      </c>
      <c r="L46" s="74">
        <f t="shared" si="34"/>
        <v>0</v>
      </c>
      <c r="M46" s="75">
        <f t="shared" si="35"/>
        <v>0</v>
      </c>
      <c r="N46" s="67"/>
      <c r="O46" s="82"/>
    </row>
    <row r="47" spans="1:15" s="16" customFormat="1" ht="31.5" outlineLevel="1" x14ac:dyDescent="0.25">
      <c r="A47" s="70" t="s">
        <v>73</v>
      </c>
      <c r="B47" s="76"/>
      <c r="C47" s="52" t="s">
        <v>90</v>
      </c>
      <c r="D47" s="115"/>
      <c r="E47" s="59" t="s">
        <v>4</v>
      </c>
      <c r="F47" s="127"/>
      <c r="G47" s="154">
        <v>1.2</v>
      </c>
      <c r="H47" s="125"/>
      <c r="I47" s="126"/>
      <c r="J47" s="72">
        <f t="shared" ref="J47:J48" si="36">H47+I47</f>
        <v>0</v>
      </c>
      <c r="K47" s="73">
        <f t="shared" ref="K47:K48" si="37">G47*H47</f>
        <v>0</v>
      </c>
      <c r="L47" s="74">
        <f t="shared" ref="L47:L48" si="38">G47*I47</f>
        <v>0</v>
      </c>
      <c r="M47" s="75">
        <f t="shared" ref="M47:M48" si="39">K47+L47</f>
        <v>0</v>
      </c>
      <c r="N47" s="67"/>
      <c r="O47" s="82"/>
    </row>
    <row r="48" spans="1:15" s="16" customFormat="1" ht="31.5" outlineLevel="1" x14ac:dyDescent="0.25">
      <c r="A48" s="70" t="s">
        <v>106</v>
      </c>
      <c r="B48" s="190"/>
      <c r="C48" s="191" t="s">
        <v>105</v>
      </c>
      <c r="D48" s="192"/>
      <c r="E48" s="193" t="s">
        <v>4</v>
      </c>
      <c r="F48" s="194"/>
      <c r="G48" s="195">
        <v>15</v>
      </c>
      <c r="H48" s="196"/>
      <c r="I48" s="197"/>
      <c r="J48" s="72">
        <f t="shared" si="36"/>
        <v>0</v>
      </c>
      <c r="K48" s="198">
        <f t="shared" si="37"/>
        <v>0</v>
      </c>
      <c r="L48" s="199">
        <f t="shared" si="38"/>
        <v>0</v>
      </c>
      <c r="M48" s="200">
        <f t="shared" si="39"/>
        <v>0</v>
      </c>
      <c r="N48" s="201"/>
      <c r="O48" s="82"/>
    </row>
    <row r="49" spans="1:21" s="16" customFormat="1" ht="31.5" customHeight="1" outlineLevel="1" x14ac:dyDescent="0.25">
      <c r="A49" s="83" t="s">
        <v>107</v>
      </c>
      <c r="B49" s="84"/>
      <c r="C49" s="85" t="s">
        <v>111</v>
      </c>
      <c r="D49" s="85"/>
      <c r="E49" s="86"/>
      <c r="F49" s="116"/>
      <c r="G49" s="87"/>
      <c r="H49" s="224"/>
      <c r="I49" s="87"/>
      <c r="J49" s="90"/>
      <c r="K49" s="91">
        <f>K50</f>
        <v>0</v>
      </c>
      <c r="L49" s="89">
        <f>L50</f>
        <v>0</v>
      </c>
      <c r="M49" s="90">
        <f>K49+L49</f>
        <v>0</v>
      </c>
      <c r="N49" s="92"/>
      <c r="O49" s="82"/>
    </row>
    <row r="50" spans="1:21" s="16" customFormat="1" ht="33" customHeight="1" outlineLevel="1" x14ac:dyDescent="0.25">
      <c r="A50" s="215" t="s">
        <v>18</v>
      </c>
      <c r="B50" s="216"/>
      <c r="C50" s="52" t="s">
        <v>110</v>
      </c>
      <c r="E50" s="59" t="s">
        <v>14</v>
      </c>
      <c r="G50" s="217">
        <f>41+41</f>
        <v>82</v>
      </c>
      <c r="H50" s="234"/>
      <c r="I50" s="234"/>
      <c r="J50" s="235">
        <f>H50+I50</f>
        <v>0</v>
      </c>
      <c r="K50" s="218">
        <f>G50*H50</f>
        <v>0</v>
      </c>
      <c r="L50" s="219">
        <f>G50*I50</f>
        <v>0</v>
      </c>
      <c r="M50" s="220">
        <f t="shared" ref="M50" si="40">K50+L50</f>
        <v>0</v>
      </c>
      <c r="N50" s="201"/>
      <c r="O50" s="82"/>
    </row>
    <row r="51" spans="1:21" s="16" customFormat="1" ht="31.5" customHeight="1" outlineLevel="1" x14ac:dyDescent="0.25">
      <c r="A51" s="83" t="s">
        <v>112</v>
      </c>
      <c r="B51" s="84"/>
      <c r="C51" s="85" t="s">
        <v>108</v>
      </c>
      <c r="D51" s="85"/>
      <c r="E51" s="86"/>
      <c r="F51" s="116"/>
      <c r="G51" s="87"/>
      <c r="H51" s="88"/>
      <c r="I51" s="89"/>
      <c r="J51" s="90"/>
      <c r="K51" s="91">
        <f>SUM(K52:K54)</f>
        <v>0</v>
      </c>
      <c r="L51" s="89">
        <f>SUM(L52:L54)</f>
        <v>0</v>
      </c>
      <c r="M51" s="90">
        <f>K51+L51</f>
        <v>0</v>
      </c>
      <c r="N51" s="92"/>
      <c r="O51" s="82"/>
    </row>
    <row r="52" spans="1:21" s="16" customFormat="1" ht="40.5" customHeight="1" outlineLevel="1" x14ac:dyDescent="0.25">
      <c r="A52" s="70" t="s">
        <v>18</v>
      </c>
      <c r="B52" s="76"/>
      <c r="C52" s="52" t="s">
        <v>114</v>
      </c>
      <c r="D52" s="115"/>
      <c r="E52" s="59" t="s">
        <v>14</v>
      </c>
      <c r="F52" s="127"/>
      <c r="G52" s="227">
        <f>41+41</f>
        <v>82</v>
      </c>
      <c r="H52" s="232"/>
      <c r="I52" s="126"/>
      <c r="J52" s="72">
        <f>H52+I52</f>
        <v>0</v>
      </c>
      <c r="K52" s="73">
        <f>G52*H52</f>
        <v>0</v>
      </c>
      <c r="L52" s="74">
        <f>G52*I52</f>
        <v>0</v>
      </c>
      <c r="M52" s="75">
        <f t="shared" ref="M52" si="41">K52+L52</f>
        <v>0</v>
      </c>
      <c r="N52" s="67"/>
      <c r="O52" s="82"/>
    </row>
    <row r="53" spans="1:21" s="16" customFormat="1" ht="33" customHeight="1" outlineLevel="1" x14ac:dyDescent="0.25">
      <c r="A53" s="215" t="s">
        <v>19</v>
      </c>
      <c r="B53" s="216"/>
      <c r="C53" s="52" t="s">
        <v>115</v>
      </c>
      <c r="D53" s="225"/>
      <c r="E53" s="59" t="s">
        <v>14</v>
      </c>
      <c r="F53" s="225"/>
      <c r="G53" s="226">
        <f>10+12</f>
        <v>22</v>
      </c>
      <c r="H53" s="232"/>
      <c r="I53" s="126"/>
      <c r="J53" s="72">
        <f>H53+I53</f>
        <v>0</v>
      </c>
      <c r="K53" s="73">
        <f>G53*H53</f>
        <v>0</v>
      </c>
      <c r="L53" s="74">
        <f>G53*I53</f>
        <v>0</v>
      </c>
      <c r="M53" s="75">
        <f t="shared" ref="M53" si="42">K53+L53</f>
        <v>0</v>
      </c>
      <c r="N53" s="69"/>
      <c r="O53" s="82"/>
    </row>
    <row r="54" spans="1:21" s="16" customFormat="1" ht="33" customHeight="1" outlineLevel="1" thickBot="1" x14ac:dyDescent="0.3">
      <c r="A54" s="228" t="s">
        <v>28</v>
      </c>
      <c r="B54" s="229"/>
      <c r="C54" s="191" t="s">
        <v>116</v>
      </c>
      <c r="D54" s="230"/>
      <c r="E54" s="59" t="s">
        <v>14</v>
      </c>
      <c r="G54" s="226">
        <f>2+3</f>
        <v>5</v>
      </c>
      <c r="H54" s="233"/>
      <c r="I54" s="231"/>
      <c r="J54" s="236">
        <f>H54+I54</f>
        <v>0</v>
      </c>
      <c r="K54" s="73">
        <f>G54*H54</f>
        <v>0</v>
      </c>
      <c r="L54" s="74">
        <f>G54*I54</f>
        <v>0</v>
      </c>
      <c r="M54" s="75">
        <f t="shared" ref="M54" si="43">K54+L54</f>
        <v>0</v>
      </c>
      <c r="N54" s="201"/>
      <c r="O54" s="82"/>
    </row>
    <row r="55" spans="1:21" s="166" customFormat="1" ht="34.15" customHeight="1" thickBot="1" x14ac:dyDescent="0.25">
      <c r="A55" s="202"/>
      <c r="B55" s="203" t="s">
        <v>22</v>
      </c>
      <c r="C55" s="204" t="s">
        <v>11</v>
      </c>
      <c r="D55" s="204"/>
      <c r="E55" s="205"/>
      <c r="F55" s="206"/>
      <c r="G55" s="207"/>
      <c r="H55" s="208"/>
      <c r="I55" s="209"/>
      <c r="J55" s="210"/>
      <c r="K55" s="211">
        <f>K13+K51+K49</f>
        <v>0</v>
      </c>
      <c r="L55" s="212">
        <f>L13+L51+L49</f>
        <v>0</v>
      </c>
      <c r="M55" s="213">
        <f>K55+L55</f>
        <v>0</v>
      </c>
      <c r="N55" s="214"/>
      <c r="O55" s="160"/>
      <c r="P55" s="165"/>
      <c r="Q55" s="165"/>
      <c r="R55" s="165"/>
      <c r="S55" s="165"/>
      <c r="T55" s="165"/>
      <c r="U55" s="165"/>
    </row>
    <row r="56" spans="1:21" s="35" customFormat="1" x14ac:dyDescent="0.25">
      <c r="A56" s="40"/>
      <c r="B56" s="41"/>
      <c r="E56" s="42"/>
      <c r="F56" s="42"/>
      <c r="G56" s="147"/>
      <c r="J56" s="34"/>
      <c r="K56" s="34"/>
      <c r="L56" s="34"/>
      <c r="M56" s="34"/>
      <c r="O56" s="158"/>
      <c r="P56" s="159"/>
      <c r="Q56" s="159"/>
      <c r="R56" s="159"/>
      <c r="S56" s="159"/>
      <c r="T56" s="159"/>
      <c r="U56" s="159"/>
    </row>
    <row r="57" spans="1:21" s="16" customFormat="1" ht="24.75" customHeight="1" x14ac:dyDescent="0.25">
      <c r="A57" s="15"/>
      <c r="B57" s="57" t="s">
        <v>15</v>
      </c>
      <c r="C57" s="15"/>
      <c r="D57" s="15"/>
      <c r="E57" s="18"/>
      <c r="F57" s="18"/>
      <c r="G57" s="148"/>
      <c r="H57" s="15"/>
      <c r="I57" s="17"/>
      <c r="J57" s="17"/>
      <c r="K57" s="17"/>
      <c r="L57" s="17"/>
      <c r="M57" s="15"/>
      <c r="N57" s="15"/>
      <c r="O57" s="160"/>
      <c r="P57" s="157"/>
      <c r="Q57" s="157"/>
      <c r="R57" s="157"/>
      <c r="S57" s="157"/>
      <c r="T57" s="157"/>
      <c r="U57" s="157"/>
    </row>
    <row r="58" spans="1:21" s="16" customFormat="1" ht="13.5" customHeight="1" x14ac:dyDescent="0.25">
      <c r="A58" s="15"/>
      <c r="B58" s="57"/>
      <c r="C58" s="15"/>
      <c r="D58" s="15"/>
      <c r="E58" s="18"/>
      <c r="F58" s="18"/>
      <c r="G58" s="148"/>
      <c r="H58" s="15"/>
      <c r="I58" s="17"/>
      <c r="J58" s="17"/>
      <c r="K58" s="17"/>
      <c r="L58" s="17"/>
      <c r="M58" s="15"/>
      <c r="N58" s="15"/>
      <c r="O58" s="160"/>
      <c r="P58" s="157"/>
      <c r="Q58" s="157"/>
      <c r="R58" s="157"/>
      <c r="S58" s="157"/>
      <c r="T58" s="157"/>
      <c r="U58" s="157"/>
    </row>
    <row r="59" spans="1:21" s="16" customFormat="1" ht="19.5" customHeight="1" x14ac:dyDescent="0.25">
      <c r="A59" s="15"/>
      <c r="B59" s="62" t="s">
        <v>24</v>
      </c>
      <c r="C59" s="15"/>
      <c r="D59" s="15"/>
      <c r="E59" s="18"/>
      <c r="F59" s="18"/>
      <c r="G59" s="148"/>
      <c r="H59" s="15"/>
      <c r="I59" s="17"/>
      <c r="J59" s="17"/>
      <c r="K59" s="17"/>
      <c r="L59" s="17"/>
      <c r="M59" s="15"/>
      <c r="N59" s="15"/>
      <c r="O59" s="160"/>
      <c r="P59" s="157"/>
      <c r="Q59" s="157"/>
      <c r="R59" s="157"/>
      <c r="S59" s="157"/>
      <c r="T59" s="157"/>
      <c r="U59" s="157"/>
    </row>
    <row r="60" spans="1:21" s="16" customFormat="1" ht="9.75" customHeight="1" x14ac:dyDescent="0.25">
      <c r="A60" s="15"/>
      <c r="B60" s="57"/>
      <c r="C60" s="15"/>
      <c r="D60" s="15"/>
      <c r="E60" s="18"/>
      <c r="F60" s="18"/>
      <c r="G60" s="148"/>
      <c r="H60" s="15"/>
      <c r="I60" s="17"/>
      <c r="J60" s="17"/>
      <c r="K60" s="17"/>
      <c r="L60" s="17"/>
      <c r="M60" s="15"/>
      <c r="N60" s="15"/>
      <c r="O60" s="160"/>
      <c r="P60" s="157"/>
      <c r="Q60" s="157"/>
      <c r="R60" s="157"/>
      <c r="S60" s="157"/>
      <c r="T60" s="157"/>
      <c r="U60" s="157"/>
    </row>
    <row r="61" spans="1:21" s="57" customFormat="1" ht="26.25" customHeight="1" x14ac:dyDescent="0.2">
      <c r="A61" s="45"/>
      <c r="B61" s="121" t="s">
        <v>13</v>
      </c>
      <c r="C61" s="11"/>
      <c r="D61" s="11"/>
      <c r="E61" s="46"/>
      <c r="F61" s="46"/>
      <c r="G61" s="47"/>
      <c r="H61" s="122"/>
      <c r="I61" s="11"/>
      <c r="J61" s="11"/>
      <c r="K61" s="11"/>
      <c r="L61" s="11"/>
      <c r="M61" s="123"/>
      <c r="N61" s="124"/>
      <c r="O61" s="161"/>
      <c r="P61" s="162"/>
      <c r="Q61" s="162"/>
      <c r="R61" s="162"/>
      <c r="S61" s="162"/>
      <c r="T61" s="162"/>
      <c r="U61" s="162"/>
    </row>
    <row r="62" spans="1:21" s="1" customFormat="1" ht="38.25" customHeight="1" x14ac:dyDescent="0.25">
      <c r="A62" s="19">
        <v>1</v>
      </c>
      <c r="B62" s="259" t="s">
        <v>44</v>
      </c>
      <c r="C62" s="259"/>
      <c r="D62" s="259"/>
      <c r="E62" s="259"/>
      <c r="F62" s="259"/>
      <c r="G62" s="259"/>
      <c r="H62" s="259"/>
      <c r="I62" s="259"/>
      <c r="J62" s="259"/>
      <c r="K62" s="259"/>
      <c r="L62" s="259"/>
      <c r="M62" s="259"/>
      <c r="N62" s="259"/>
      <c r="O62" s="183"/>
      <c r="P62" s="163"/>
      <c r="Q62" s="163"/>
      <c r="R62" s="163"/>
      <c r="S62" s="163"/>
      <c r="T62" s="163"/>
      <c r="U62" s="163"/>
    </row>
    <row r="63" spans="1:21" s="170" customFormat="1" ht="39" customHeight="1" x14ac:dyDescent="0.25">
      <c r="A63" s="167">
        <v>2</v>
      </c>
      <c r="B63" s="259" t="s">
        <v>5</v>
      </c>
      <c r="C63" s="259"/>
      <c r="D63" s="259"/>
      <c r="E63" s="259"/>
      <c r="F63" s="259"/>
      <c r="G63" s="259"/>
      <c r="H63" s="259"/>
      <c r="I63" s="259"/>
      <c r="J63" s="259"/>
      <c r="K63" s="259"/>
      <c r="L63" s="259"/>
      <c r="M63" s="259"/>
      <c r="N63" s="259"/>
      <c r="O63" s="168"/>
      <c r="P63" s="169"/>
      <c r="Q63" s="169"/>
      <c r="R63" s="169"/>
      <c r="S63" s="169"/>
      <c r="T63" s="169"/>
      <c r="U63" s="169"/>
    </row>
    <row r="64" spans="1:21" s="170" customFormat="1" ht="191.25" customHeight="1" x14ac:dyDescent="0.25">
      <c r="A64" s="19">
        <v>3</v>
      </c>
      <c r="B64" s="263" t="s">
        <v>74</v>
      </c>
      <c r="C64" s="263"/>
      <c r="D64" s="263"/>
      <c r="E64" s="263"/>
      <c r="F64" s="263"/>
      <c r="G64" s="263"/>
      <c r="H64" s="263"/>
      <c r="I64" s="263"/>
      <c r="J64" s="263"/>
      <c r="K64" s="263"/>
      <c r="L64" s="263"/>
      <c r="M64" s="263"/>
      <c r="N64" s="263"/>
      <c r="O64" s="168"/>
      <c r="P64" s="169"/>
      <c r="Q64" s="169"/>
      <c r="R64" s="169"/>
      <c r="S64" s="169"/>
      <c r="T64" s="169"/>
      <c r="U64" s="169"/>
    </row>
    <row r="65" spans="1:21" s="170" customFormat="1" ht="35.25" customHeight="1" x14ac:dyDescent="0.25">
      <c r="A65" s="19">
        <v>4</v>
      </c>
      <c r="B65" s="263" t="s">
        <v>75</v>
      </c>
      <c r="C65" s="263"/>
      <c r="D65" s="263"/>
      <c r="E65" s="263"/>
      <c r="F65" s="263"/>
      <c r="G65" s="263"/>
      <c r="H65" s="263"/>
      <c r="I65" s="263"/>
      <c r="J65" s="263"/>
      <c r="K65" s="263"/>
      <c r="L65" s="263"/>
      <c r="M65" s="263"/>
      <c r="N65" s="263"/>
      <c r="O65" s="168"/>
      <c r="P65" s="169"/>
      <c r="Q65" s="169"/>
      <c r="R65" s="169"/>
      <c r="S65" s="169"/>
      <c r="T65" s="169"/>
      <c r="U65" s="169"/>
    </row>
    <row r="66" spans="1:21" s="1" customFormat="1" ht="21" customHeight="1" x14ac:dyDescent="0.25">
      <c r="A66" s="171">
        <v>5</v>
      </c>
      <c r="B66" s="263" t="s">
        <v>20</v>
      </c>
      <c r="C66" s="263"/>
      <c r="D66" s="263"/>
      <c r="E66" s="263"/>
      <c r="F66" s="263"/>
      <c r="G66" s="263"/>
      <c r="H66" s="263"/>
      <c r="I66" s="263"/>
      <c r="J66" s="263"/>
      <c r="K66" s="263"/>
      <c r="L66" s="263"/>
      <c r="M66" s="263"/>
      <c r="N66" s="263"/>
      <c r="O66" s="172"/>
      <c r="P66" s="163"/>
      <c r="Q66" s="163"/>
      <c r="R66" s="163"/>
      <c r="S66" s="163"/>
      <c r="T66" s="163"/>
      <c r="U66" s="163"/>
    </row>
    <row r="67" spans="1:21" s="175" customFormat="1" ht="35.25" customHeight="1" x14ac:dyDescent="0.2">
      <c r="A67" s="171">
        <v>6</v>
      </c>
      <c r="B67" s="263" t="s">
        <v>76</v>
      </c>
      <c r="C67" s="263"/>
      <c r="D67" s="263"/>
      <c r="E67" s="263"/>
      <c r="F67" s="263"/>
      <c r="G67" s="263"/>
      <c r="H67" s="263"/>
      <c r="I67" s="263"/>
      <c r="J67" s="263"/>
      <c r="K67" s="263"/>
      <c r="L67" s="263"/>
      <c r="M67" s="263"/>
      <c r="N67" s="263"/>
      <c r="O67" s="173"/>
      <c r="P67" s="174"/>
      <c r="Q67" s="174"/>
      <c r="R67" s="174"/>
      <c r="S67" s="174"/>
      <c r="T67" s="174"/>
      <c r="U67" s="174"/>
    </row>
    <row r="68" spans="1:21" s="130" customFormat="1" ht="360.75" customHeight="1" x14ac:dyDescent="0.25">
      <c r="A68" s="176" t="s">
        <v>42</v>
      </c>
      <c r="B68" s="261" t="s">
        <v>77</v>
      </c>
      <c r="C68" s="261"/>
      <c r="D68" s="261"/>
      <c r="E68" s="261"/>
      <c r="F68" s="261"/>
      <c r="G68" s="261"/>
      <c r="H68" s="261"/>
      <c r="I68" s="261"/>
      <c r="J68" s="261"/>
      <c r="K68" s="261"/>
      <c r="L68" s="261"/>
      <c r="M68" s="261"/>
      <c r="N68" s="261"/>
      <c r="O68" s="158"/>
      <c r="P68" s="164"/>
      <c r="Q68" s="164"/>
      <c r="R68" s="164"/>
      <c r="S68" s="164"/>
      <c r="T68" s="164"/>
      <c r="U68" s="164"/>
    </row>
    <row r="69" spans="1:21" s="130" customFormat="1" ht="284.25" customHeight="1" x14ac:dyDescent="0.25">
      <c r="A69" s="131"/>
      <c r="B69" s="262" t="s">
        <v>113</v>
      </c>
      <c r="C69" s="262"/>
      <c r="D69" s="262"/>
      <c r="E69" s="262"/>
      <c r="F69" s="262"/>
      <c r="G69" s="262"/>
      <c r="H69" s="262"/>
      <c r="I69" s="262"/>
      <c r="J69" s="262"/>
      <c r="K69" s="262"/>
      <c r="L69" s="262"/>
      <c r="M69" s="262"/>
      <c r="N69" s="262"/>
      <c r="O69" s="181"/>
    </row>
    <row r="70" spans="1:21" s="170" customFormat="1" ht="58.5" customHeight="1" x14ac:dyDescent="0.25">
      <c r="A70" s="177">
        <v>8</v>
      </c>
      <c r="B70" s="265" t="s">
        <v>78</v>
      </c>
      <c r="C70" s="265"/>
      <c r="D70" s="265"/>
      <c r="E70" s="265"/>
      <c r="F70" s="265"/>
      <c r="G70" s="265"/>
      <c r="H70" s="265"/>
      <c r="I70" s="265"/>
      <c r="J70" s="265"/>
      <c r="K70" s="265"/>
      <c r="L70" s="265"/>
      <c r="M70" s="265"/>
      <c r="N70" s="265"/>
      <c r="O70" s="178"/>
    </row>
    <row r="71" spans="1:21" s="170" customFormat="1" ht="27" customHeight="1" x14ac:dyDescent="0.25">
      <c r="A71" s="177">
        <v>9</v>
      </c>
      <c r="B71" s="260" t="s">
        <v>21</v>
      </c>
      <c r="C71" s="260"/>
      <c r="D71" s="260"/>
      <c r="E71" s="260"/>
      <c r="F71" s="260"/>
      <c r="G71" s="260"/>
      <c r="H71" s="260"/>
      <c r="I71" s="260"/>
      <c r="J71" s="260"/>
      <c r="K71" s="260"/>
      <c r="L71" s="260"/>
      <c r="M71" s="260"/>
      <c r="N71" s="260"/>
      <c r="O71" s="179"/>
    </row>
    <row r="72" spans="1:21" s="170" customFormat="1" ht="30.75" customHeight="1" x14ac:dyDescent="0.25">
      <c r="A72" s="177">
        <v>10</v>
      </c>
      <c r="B72" s="260" t="s">
        <v>79</v>
      </c>
      <c r="C72" s="260"/>
      <c r="D72" s="260"/>
      <c r="E72" s="260"/>
      <c r="F72" s="260"/>
      <c r="G72" s="260"/>
      <c r="H72" s="260"/>
      <c r="I72" s="260"/>
      <c r="J72" s="260"/>
      <c r="K72" s="260"/>
      <c r="L72" s="260"/>
      <c r="M72" s="260"/>
      <c r="N72" s="260"/>
      <c r="O72" s="179"/>
    </row>
    <row r="73" spans="1:21" s="35" customFormat="1" ht="27.75" customHeight="1" x14ac:dyDescent="0.25">
      <c r="A73" s="177">
        <v>11</v>
      </c>
      <c r="B73" s="258" t="s">
        <v>3</v>
      </c>
      <c r="C73" s="258"/>
      <c r="D73" s="258"/>
      <c r="E73" s="258"/>
      <c r="F73" s="258"/>
      <c r="G73" s="258"/>
      <c r="H73" s="258"/>
      <c r="I73" s="258"/>
      <c r="J73" s="258"/>
      <c r="K73" s="258"/>
      <c r="L73" s="258"/>
      <c r="M73" s="258"/>
      <c r="N73" s="258"/>
      <c r="O73" s="181"/>
    </row>
    <row r="74" spans="1:21" s="35" customFormat="1" ht="15.75" x14ac:dyDescent="0.25">
      <c r="A74" s="49"/>
      <c r="B74" s="49"/>
      <c r="C74" s="113"/>
      <c r="D74" s="49"/>
      <c r="E74" s="49"/>
      <c r="F74" s="49"/>
      <c r="G74" s="34"/>
    </row>
    <row r="75" spans="1:21" s="35" customFormat="1" ht="15.75" x14ac:dyDescent="0.25">
      <c r="A75" s="49"/>
      <c r="B75" s="114"/>
      <c r="C75" s="68"/>
      <c r="D75" s="49"/>
      <c r="E75" s="49"/>
      <c r="F75" s="49"/>
      <c r="G75" s="34"/>
    </row>
    <row r="76" spans="1:21" s="49" customFormat="1" ht="30" customHeight="1" x14ac:dyDescent="0.25">
      <c r="B76" s="105"/>
      <c r="C76" s="68"/>
      <c r="G76" s="51"/>
    </row>
    <row r="77" spans="1:21" s="49" customFormat="1" ht="15.75" x14ac:dyDescent="0.25">
      <c r="B77" s="105"/>
      <c r="C77" s="68"/>
      <c r="D77" s="114"/>
      <c r="F77" s="50"/>
      <c r="G77" s="51"/>
    </row>
    <row r="78" spans="1:21" s="49" customFormat="1" ht="15.75" x14ac:dyDescent="0.25">
      <c r="B78" s="114"/>
      <c r="C78" s="68"/>
      <c r="G78" s="51"/>
    </row>
    <row r="79" spans="1:21" s="49" customFormat="1" ht="11.25" customHeight="1" x14ac:dyDescent="0.25">
      <c r="B79" s="105"/>
      <c r="C79" s="68"/>
      <c r="G79" s="51"/>
    </row>
    <row r="80" spans="1:21" s="49" customFormat="1" ht="49.5" customHeight="1" x14ac:dyDescent="0.25">
      <c r="B80" s="114"/>
      <c r="C80" s="68"/>
      <c r="D80" s="114"/>
      <c r="G80" s="51"/>
    </row>
    <row r="81" spans="1:18" s="137" customFormat="1" ht="25.5" customHeight="1" x14ac:dyDescent="0.3">
      <c r="A81" s="132"/>
      <c r="B81" s="133"/>
      <c r="C81" s="180"/>
      <c r="D81" s="28"/>
      <c r="E81" s="17"/>
      <c r="F81" s="15"/>
      <c r="G81" s="149"/>
      <c r="H81" s="135"/>
      <c r="I81" s="136"/>
      <c r="M81" s="134"/>
      <c r="O81" s="28"/>
      <c r="P81" s="138"/>
      <c r="Q81" s="139"/>
      <c r="R81" s="139"/>
    </row>
    <row r="82" spans="1:18" s="15" customFormat="1" ht="17.25" customHeight="1" x14ac:dyDescent="0.25">
      <c r="A82" s="18"/>
      <c r="B82" s="18"/>
      <c r="C82" s="264"/>
      <c r="D82" s="264"/>
      <c r="E82" s="140"/>
      <c r="F82" s="141"/>
      <c r="G82" s="150"/>
      <c r="H82" s="141"/>
      <c r="I82" s="142"/>
      <c r="J82" s="143"/>
      <c r="K82" s="143"/>
      <c r="L82" s="144"/>
      <c r="M82" s="144"/>
      <c r="N82" s="144"/>
      <c r="O82" s="184"/>
      <c r="P82" s="124"/>
    </row>
    <row r="83" spans="1:18" s="15" customFormat="1" x14ac:dyDescent="0.25">
      <c r="A83" s="18"/>
      <c r="B83" s="18"/>
      <c r="C83" s="264"/>
      <c r="D83" s="264"/>
      <c r="E83" s="140"/>
      <c r="F83" s="141"/>
      <c r="G83" s="150"/>
      <c r="H83" s="141"/>
      <c r="I83" s="142"/>
      <c r="J83" s="143"/>
      <c r="K83" s="143"/>
      <c r="L83" s="144"/>
      <c r="M83" s="144"/>
      <c r="N83" s="144"/>
      <c r="O83" s="184"/>
      <c r="P83" s="124"/>
    </row>
    <row r="84" spans="1:18" s="15" customFormat="1" x14ac:dyDescent="0.25">
      <c r="A84" s="18"/>
      <c r="B84" s="18"/>
      <c r="C84" s="54"/>
      <c r="D84" s="54"/>
      <c r="E84" s="140"/>
      <c r="F84" s="141"/>
      <c r="G84" s="150"/>
      <c r="H84" s="141"/>
      <c r="I84" s="142"/>
      <c r="J84" s="143"/>
      <c r="K84" s="143"/>
      <c r="L84" s="144"/>
      <c r="M84" s="144"/>
      <c r="N84" s="144"/>
      <c r="O84" s="184"/>
      <c r="P84" s="124"/>
    </row>
    <row r="85" spans="1:18" s="15" customFormat="1" ht="66" customHeight="1" x14ac:dyDescent="0.25">
      <c r="A85" s="18"/>
      <c r="B85" s="18"/>
      <c r="C85" s="145"/>
      <c r="D85" s="145"/>
      <c r="E85" s="145"/>
      <c r="F85" s="141"/>
      <c r="G85" s="150"/>
      <c r="H85" s="141"/>
      <c r="I85" s="142"/>
      <c r="J85" s="143"/>
      <c r="K85" s="143"/>
      <c r="L85" s="144"/>
      <c r="M85" s="144"/>
      <c r="N85" s="144"/>
      <c r="O85" s="184"/>
      <c r="P85" s="124"/>
    </row>
    <row r="86" spans="1:18" s="15" customFormat="1" ht="48" customHeight="1" x14ac:dyDescent="0.25">
      <c r="A86" s="18"/>
      <c r="B86" s="18"/>
      <c r="C86" s="257"/>
      <c r="D86" s="257"/>
      <c r="E86" s="145"/>
      <c r="F86" s="141"/>
      <c r="G86" s="150"/>
      <c r="H86" s="141"/>
      <c r="I86" s="142"/>
      <c r="J86" s="143"/>
      <c r="K86" s="143"/>
      <c r="L86" s="144"/>
      <c r="M86" s="144"/>
      <c r="N86" s="144"/>
      <c r="O86" s="184"/>
      <c r="P86" s="124"/>
    </row>
    <row r="87" spans="1:18" s="15" customFormat="1" ht="27" customHeight="1" x14ac:dyDescent="0.25">
      <c r="C87" s="120"/>
      <c r="D87" s="120"/>
      <c r="G87" s="148"/>
      <c r="O87" s="182"/>
    </row>
    <row r="88" spans="1:18" s="49" customFormat="1" ht="22.5" customHeight="1" x14ac:dyDescent="0.25">
      <c r="A88" s="48"/>
      <c r="C88" s="64"/>
      <c r="D88" s="64"/>
      <c r="E88" s="64"/>
      <c r="F88" s="64"/>
      <c r="G88" s="151"/>
      <c r="J88" s="51"/>
      <c r="K88" s="51"/>
      <c r="L88" s="51"/>
      <c r="M88" s="51"/>
      <c r="O88" s="181"/>
    </row>
    <row r="89" spans="1:18" s="35" customFormat="1" ht="60" customHeight="1" x14ac:dyDescent="0.25">
      <c r="A89" s="40"/>
      <c r="B89" s="41"/>
      <c r="C89" s="66"/>
      <c r="D89" s="66"/>
      <c r="E89" s="66"/>
      <c r="F89" s="66"/>
      <c r="G89" s="152"/>
      <c r="J89" s="34"/>
      <c r="K89" s="34"/>
      <c r="L89" s="34"/>
      <c r="M89" s="34"/>
      <c r="O89" s="181"/>
    </row>
    <row r="90" spans="1:18" s="35" customFormat="1" x14ac:dyDescent="0.25">
      <c r="A90" s="40"/>
      <c r="B90" s="41"/>
      <c r="C90" s="54"/>
      <c r="D90" s="54"/>
      <c r="E90" s="42"/>
      <c r="F90" s="42"/>
      <c r="G90" s="147"/>
      <c r="J90" s="34"/>
      <c r="K90" s="34"/>
      <c r="L90" s="34"/>
      <c r="M90" s="34"/>
      <c r="O90" s="181"/>
    </row>
    <row r="91" spans="1:18" s="35" customFormat="1" x14ac:dyDescent="0.25">
      <c r="A91" s="40"/>
      <c r="B91" s="41"/>
      <c r="C91" s="53"/>
      <c r="D91" s="53"/>
      <c r="E91" s="42"/>
      <c r="F91" s="42"/>
      <c r="G91" s="147"/>
      <c r="J91" s="34"/>
      <c r="K91" s="34"/>
      <c r="L91" s="34"/>
      <c r="M91" s="34"/>
      <c r="O91" s="181"/>
    </row>
    <row r="92" spans="1:18" s="35" customFormat="1" x14ac:dyDescent="0.25">
      <c r="A92" s="40"/>
      <c r="B92" s="41"/>
      <c r="C92" s="54"/>
      <c r="D92" s="54"/>
      <c r="E92" s="42"/>
      <c r="F92" s="42"/>
      <c r="G92" s="147"/>
      <c r="J92" s="34"/>
      <c r="K92" s="34"/>
      <c r="L92" s="34"/>
      <c r="M92" s="34"/>
      <c r="O92" s="181"/>
    </row>
    <row r="93" spans="1:18" s="35" customFormat="1" x14ac:dyDescent="0.25">
      <c r="A93" s="40"/>
      <c r="B93" s="41"/>
      <c r="C93" s="54"/>
      <c r="D93" s="54"/>
      <c r="E93" s="42"/>
      <c r="F93" s="42"/>
      <c r="G93" s="147"/>
      <c r="J93" s="34"/>
      <c r="K93" s="34"/>
      <c r="L93" s="34"/>
      <c r="M93" s="34"/>
      <c r="O93" s="181"/>
    </row>
    <row r="94" spans="1:18" s="35" customFormat="1" x14ac:dyDescent="0.25">
      <c r="A94" s="40"/>
      <c r="B94" s="41"/>
      <c r="C94" s="55"/>
      <c r="D94" s="55"/>
      <c r="E94" s="42"/>
      <c r="F94" s="42"/>
      <c r="G94" s="147"/>
      <c r="J94" s="34"/>
      <c r="K94" s="34"/>
      <c r="L94" s="34"/>
      <c r="M94" s="34"/>
      <c r="O94" s="181"/>
    </row>
    <row r="95" spans="1:18" s="35" customFormat="1" x14ac:dyDescent="0.25">
      <c r="A95" s="40"/>
      <c r="B95" s="41"/>
      <c r="C95" s="56"/>
      <c r="D95" s="56"/>
      <c r="E95" s="42"/>
      <c r="F95" s="42"/>
      <c r="G95" s="147"/>
      <c r="J95" s="34"/>
      <c r="K95" s="34"/>
      <c r="L95" s="34"/>
      <c r="M95" s="34"/>
      <c r="O95" s="181"/>
    </row>
    <row r="96" spans="1:18" s="35" customFormat="1" x14ac:dyDescent="0.25">
      <c r="A96" s="40"/>
      <c r="B96" s="41"/>
      <c r="E96" s="42"/>
      <c r="F96" s="42"/>
      <c r="G96" s="147"/>
      <c r="J96" s="34"/>
      <c r="K96" s="34"/>
      <c r="L96" s="34"/>
      <c r="M96" s="34"/>
      <c r="O96" s="181"/>
    </row>
    <row r="97" spans="1:15" s="35" customFormat="1" x14ac:dyDescent="0.25">
      <c r="A97" s="40"/>
      <c r="B97" s="41"/>
      <c r="E97" s="42"/>
      <c r="F97" s="42"/>
      <c r="G97" s="147"/>
      <c r="J97" s="34"/>
      <c r="K97" s="34"/>
      <c r="L97" s="34"/>
      <c r="M97" s="34"/>
      <c r="O97" s="181"/>
    </row>
    <row r="98" spans="1:15" s="35" customFormat="1" x14ac:dyDescent="0.25">
      <c r="A98" s="40"/>
      <c r="B98" s="41"/>
      <c r="E98" s="42"/>
      <c r="F98" s="42"/>
      <c r="G98" s="147"/>
      <c r="J98" s="34"/>
      <c r="K98" s="34"/>
      <c r="L98" s="34"/>
      <c r="M98" s="34"/>
      <c r="O98" s="181"/>
    </row>
    <row r="99" spans="1:15" s="35" customFormat="1" x14ac:dyDescent="0.25">
      <c r="A99" s="40"/>
      <c r="B99" s="41"/>
      <c r="E99" s="42"/>
      <c r="F99" s="42"/>
      <c r="G99" s="147"/>
      <c r="J99" s="34"/>
      <c r="K99" s="34"/>
      <c r="L99" s="34"/>
      <c r="M99" s="34"/>
      <c r="O99" s="181"/>
    </row>
    <row r="100" spans="1:15" s="35" customFormat="1" x14ac:dyDescent="0.25">
      <c r="A100" s="40"/>
      <c r="B100" s="41"/>
      <c r="E100" s="42"/>
      <c r="F100" s="42"/>
      <c r="G100" s="147"/>
      <c r="J100" s="34"/>
      <c r="K100" s="34"/>
      <c r="L100" s="34"/>
      <c r="M100" s="34"/>
      <c r="O100" s="181"/>
    </row>
    <row r="101" spans="1:15" s="35" customFormat="1" x14ac:dyDescent="0.25">
      <c r="A101" s="40"/>
      <c r="B101" s="41"/>
      <c r="E101" s="42"/>
      <c r="F101" s="42"/>
      <c r="G101" s="147"/>
      <c r="J101" s="34"/>
      <c r="K101" s="34"/>
      <c r="L101" s="34"/>
      <c r="M101" s="34"/>
      <c r="O101" s="181"/>
    </row>
    <row r="102" spans="1:15" s="35" customFormat="1" x14ac:dyDescent="0.25">
      <c r="A102" s="40"/>
      <c r="B102" s="41"/>
      <c r="E102" s="42"/>
      <c r="F102" s="42"/>
      <c r="G102" s="147"/>
      <c r="J102" s="34"/>
      <c r="K102" s="34"/>
      <c r="L102" s="34"/>
      <c r="M102" s="34"/>
      <c r="O102" s="181"/>
    </row>
    <row r="103" spans="1:15" s="35" customFormat="1" x14ac:dyDescent="0.25">
      <c r="A103" s="40"/>
      <c r="B103" s="41"/>
      <c r="E103" s="42"/>
      <c r="F103" s="42"/>
      <c r="G103" s="147"/>
      <c r="J103" s="34"/>
      <c r="K103" s="34"/>
      <c r="L103" s="34"/>
      <c r="M103" s="34"/>
      <c r="O103" s="181"/>
    </row>
    <row r="104" spans="1:15" s="35" customFormat="1" x14ac:dyDescent="0.25">
      <c r="A104" s="40"/>
      <c r="B104" s="41"/>
      <c r="E104" s="42"/>
      <c r="F104" s="42"/>
      <c r="G104" s="147"/>
      <c r="J104" s="34"/>
      <c r="K104" s="34"/>
      <c r="L104" s="34"/>
      <c r="M104" s="34"/>
      <c r="O104" s="181"/>
    </row>
    <row r="105" spans="1:15" s="35" customFormat="1" x14ac:dyDescent="0.25">
      <c r="A105" s="40"/>
      <c r="B105" s="41"/>
      <c r="E105" s="42"/>
      <c r="F105" s="42"/>
      <c r="G105" s="147"/>
      <c r="J105" s="34"/>
      <c r="K105" s="34"/>
      <c r="L105" s="34"/>
      <c r="M105" s="34"/>
      <c r="O105" s="181"/>
    </row>
    <row r="106" spans="1:15" s="35" customFormat="1" x14ac:dyDescent="0.25">
      <c r="A106" s="40"/>
      <c r="B106" s="41"/>
      <c r="E106" s="42"/>
      <c r="F106" s="42"/>
      <c r="G106" s="147"/>
      <c r="J106" s="34"/>
      <c r="K106" s="34"/>
      <c r="L106" s="34"/>
      <c r="M106" s="34"/>
      <c r="O106" s="181"/>
    </row>
    <row r="107" spans="1:15" s="35" customFormat="1" x14ac:dyDescent="0.25">
      <c r="A107" s="40"/>
      <c r="B107" s="41"/>
      <c r="E107" s="42"/>
      <c r="F107" s="42"/>
      <c r="G107" s="147"/>
      <c r="J107" s="34"/>
      <c r="K107" s="34"/>
      <c r="L107" s="34"/>
      <c r="M107" s="34"/>
      <c r="O107" s="181"/>
    </row>
    <row r="108" spans="1:15" s="35" customFormat="1" x14ac:dyDescent="0.25">
      <c r="A108" s="40"/>
      <c r="B108" s="41"/>
      <c r="E108" s="42"/>
      <c r="F108" s="42"/>
      <c r="G108" s="147"/>
      <c r="J108" s="34"/>
      <c r="K108" s="34"/>
      <c r="L108" s="34"/>
      <c r="M108" s="34"/>
      <c r="O108" s="181"/>
    </row>
    <row r="109" spans="1:15" s="35" customFormat="1" x14ac:dyDescent="0.25">
      <c r="A109" s="40"/>
      <c r="B109" s="41"/>
      <c r="E109" s="42"/>
      <c r="F109" s="42"/>
      <c r="G109" s="147"/>
      <c r="J109" s="34"/>
      <c r="K109" s="34"/>
      <c r="L109" s="34"/>
      <c r="M109" s="34"/>
      <c r="O109" s="181"/>
    </row>
    <row r="110" spans="1:15" s="35" customFormat="1" x14ac:dyDescent="0.25">
      <c r="A110" s="40"/>
      <c r="B110" s="41"/>
      <c r="E110" s="42"/>
      <c r="F110" s="42"/>
      <c r="G110" s="147"/>
      <c r="J110" s="34"/>
      <c r="K110" s="34"/>
      <c r="L110" s="34"/>
      <c r="M110" s="34"/>
      <c r="O110" s="181"/>
    </row>
    <row r="111" spans="1:15" s="35" customFormat="1" x14ac:dyDescent="0.25">
      <c r="A111" s="40"/>
      <c r="B111" s="41"/>
      <c r="E111" s="42"/>
      <c r="F111" s="42"/>
      <c r="G111" s="147"/>
      <c r="J111" s="34"/>
      <c r="K111" s="34"/>
      <c r="L111" s="34"/>
      <c r="M111" s="34"/>
      <c r="O111" s="181"/>
    </row>
    <row r="112" spans="1:15" s="35" customFormat="1" x14ac:dyDescent="0.25">
      <c r="A112" s="40"/>
      <c r="B112" s="41"/>
      <c r="E112" s="42"/>
      <c r="F112" s="42"/>
      <c r="G112" s="147"/>
      <c r="J112" s="34"/>
      <c r="K112" s="34"/>
      <c r="L112" s="34"/>
      <c r="M112" s="34"/>
      <c r="O112" s="181"/>
    </row>
    <row r="113" spans="1:15" s="35" customFormat="1" x14ac:dyDescent="0.25">
      <c r="A113" s="40"/>
      <c r="B113" s="41"/>
      <c r="E113" s="42"/>
      <c r="F113" s="42"/>
      <c r="G113" s="147"/>
      <c r="J113" s="34"/>
      <c r="K113" s="34"/>
      <c r="L113" s="34"/>
      <c r="M113" s="34"/>
      <c r="O113" s="181"/>
    </row>
    <row r="114" spans="1:15" s="35" customFormat="1" x14ac:dyDescent="0.25">
      <c r="A114" s="40"/>
      <c r="B114" s="41"/>
      <c r="E114" s="42"/>
      <c r="F114" s="42"/>
      <c r="G114" s="147"/>
      <c r="J114" s="34"/>
      <c r="K114" s="34"/>
      <c r="L114" s="34"/>
      <c r="M114" s="34"/>
      <c r="O114" s="181"/>
    </row>
    <row r="115" spans="1:15" s="35" customFormat="1" x14ac:dyDescent="0.25">
      <c r="A115" s="40"/>
      <c r="B115" s="41"/>
      <c r="E115" s="42"/>
      <c r="F115" s="42"/>
      <c r="G115" s="147"/>
      <c r="J115" s="34"/>
      <c r="K115" s="34"/>
      <c r="L115" s="34"/>
      <c r="M115" s="34"/>
      <c r="O115" s="181"/>
    </row>
    <row r="116" spans="1:15" s="35" customFormat="1" x14ac:dyDescent="0.25">
      <c r="A116" s="40"/>
      <c r="B116" s="41"/>
      <c r="E116" s="42"/>
      <c r="F116" s="42"/>
      <c r="G116" s="147"/>
      <c r="J116" s="34"/>
      <c r="K116" s="34"/>
      <c r="L116" s="34"/>
      <c r="M116" s="34"/>
      <c r="O116" s="181"/>
    </row>
    <row r="117" spans="1:15" s="35" customFormat="1" x14ac:dyDescent="0.25">
      <c r="A117" s="40"/>
      <c r="B117" s="41"/>
      <c r="E117" s="42"/>
      <c r="F117" s="42"/>
      <c r="G117" s="147"/>
      <c r="J117" s="34"/>
      <c r="K117" s="34"/>
      <c r="L117" s="34"/>
      <c r="M117" s="34"/>
      <c r="O117" s="181"/>
    </row>
    <row r="118" spans="1:15" s="35" customFormat="1" x14ac:dyDescent="0.25">
      <c r="A118" s="40"/>
      <c r="B118" s="41"/>
      <c r="E118" s="42"/>
      <c r="F118" s="42"/>
      <c r="G118" s="147"/>
      <c r="J118" s="34"/>
      <c r="K118" s="34"/>
      <c r="L118" s="34"/>
      <c r="M118" s="34"/>
      <c r="O118" s="181"/>
    </row>
    <row r="119" spans="1:15" s="35" customFormat="1" x14ac:dyDescent="0.25">
      <c r="A119" s="40"/>
      <c r="B119" s="41"/>
      <c r="E119" s="42"/>
      <c r="F119" s="42"/>
      <c r="G119" s="147"/>
      <c r="J119" s="34"/>
      <c r="K119" s="34"/>
      <c r="L119" s="34"/>
      <c r="M119" s="34"/>
      <c r="O119" s="181"/>
    </row>
    <row r="120" spans="1:15" s="35" customFormat="1" x14ac:dyDescent="0.25">
      <c r="A120" s="40"/>
      <c r="B120" s="41"/>
      <c r="E120" s="42"/>
      <c r="F120" s="42"/>
      <c r="G120" s="147"/>
      <c r="J120" s="34"/>
      <c r="K120" s="34"/>
      <c r="L120" s="34"/>
      <c r="M120" s="34"/>
      <c r="O120" s="181"/>
    </row>
    <row r="121" spans="1:15" s="35" customFormat="1" x14ac:dyDescent="0.25">
      <c r="A121" s="40"/>
      <c r="B121" s="41"/>
      <c r="E121" s="42"/>
      <c r="F121" s="42"/>
      <c r="G121" s="147"/>
      <c r="J121" s="34"/>
      <c r="K121" s="34"/>
      <c r="L121" s="34"/>
      <c r="M121" s="34"/>
      <c r="O121" s="181"/>
    </row>
    <row r="122" spans="1:15" s="35" customFormat="1" x14ac:dyDescent="0.25">
      <c r="A122" s="40"/>
      <c r="B122" s="41"/>
      <c r="E122" s="42"/>
      <c r="F122" s="42"/>
      <c r="G122" s="147"/>
      <c r="J122" s="34"/>
      <c r="K122" s="34"/>
      <c r="L122" s="34"/>
      <c r="M122" s="34"/>
      <c r="O122" s="181"/>
    </row>
    <row r="123" spans="1:15" s="35" customFormat="1" x14ac:dyDescent="0.25">
      <c r="A123" s="40"/>
      <c r="B123" s="41"/>
      <c r="E123" s="42"/>
      <c r="F123" s="42"/>
      <c r="G123" s="147"/>
      <c r="J123" s="34"/>
      <c r="K123" s="34"/>
      <c r="L123" s="34"/>
      <c r="M123" s="34"/>
      <c r="O123" s="181"/>
    </row>
    <row r="124" spans="1:15" s="35" customFormat="1" x14ac:dyDescent="0.25">
      <c r="A124" s="40"/>
      <c r="B124" s="41"/>
      <c r="E124" s="42"/>
      <c r="F124" s="42"/>
      <c r="G124" s="147"/>
      <c r="J124" s="34"/>
      <c r="K124" s="34"/>
      <c r="L124" s="34"/>
      <c r="M124" s="34"/>
      <c r="O124" s="181"/>
    </row>
    <row r="125" spans="1:15" s="35" customFormat="1" x14ac:dyDescent="0.25">
      <c r="A125" s="40"/>
      <c r="B125" s="41"/>
      <c r="E125" s="42"/>
      <c r="F125" s="42"/>
      <c r="G125" s="147"/>
      <c r="J125" s="34"/>
      <c r="K125" s="34"/>
      <c r="L125" s="34"/>
      <c r="M125" s="34"/>
      <c r="O125" s="181"/>
    </row>
    <row r="126" spans="1:15" s="35" customFormat="1" x14ac:dyDescent="0.25">
      <c r="A126" s="40"/>
      <c r="B126" s="41"/>
      <c r="E126" s="42"/>
      <c r="F126" s="42"/>
      <c r="G126" s="147"/>
      <c r="J126" s="34"/>
      <c r="K126" s="34"/>
      <c r="L126" s="34"/>
      <c r="M126" s="34"/>
      <c r="O126" s="181"/>
    </row>
    <row r="127" spans="1:15" s="35" customFormat="1" x14ac:dyDescent="0.25">
      <c r="A127" s="40"/>
      <c r="B127" s="41"/>
      <c r="E127" s="42"/>
      <c r="F127" s="42"/>
      <c r="G127" s="147"/>
      <c r="J127" s="34"/>
      <c r="K127" s="34"/>
      <c r="L127" s="34"/>
      <c r="M127" s="34"/>
      <c r="O127" s="181"/>
    </row>
    <row r="128" spans="1:15" s="35" customFormat="1" x14ac:dyDescent="0.25">
      <c r="A128" s="40"/>
      <c r="B128" s="41"/>
      <c r="E128" s="42"/>
      <c r="F128" s="42"/>
      <c r="G128" s="147"/>
      <c r="J128" s="34"/>
      <c r="K128" s="34"/>
      <c r="L128" s="34"/>
      <c r="M128" s="34"/>
      <c r="O128" s="181"/>
    </row>
    <row r="129" spans="1:15" s="35" customFormat="1" x14ac:dyDescent="0.25">
      <c r="A129" s="40"/>
      <c r="B129" s="41"/>
      <c r="E129" s="42"/>
      <c r="F129" s="42"/>
      <c r="G129" s="147"/>
      <c r="J129" s="34"/>
      <c r="K129" s="34"/>
      <c r="L129" s="34"/>
      <c r="M129" s="34"/>
      <c r="O129" s="181"/>
    </row>
    <row r="130" spans="1:15" s="35" customFormat="1" x14ac:dyDescent="0.25">
      <c r="A130" s="40"/>
      <c r="B130" s="41"/>
      <c r="E130" s="42"/>
      <c r="F130" s="42"/>
      <c r="G130" s="147"/>
      <c r="J130" s="34"/>
      <c r="K130" s="34"/>
      <c r="L130" s="34"/>
      <c r="M130" s="34"/>
      <c r="O130" s="181"/>
    </row>
    <row r="131" spans="1:15" s="35" customFormat="1" x14ac:dyDescent="0.25">
      <c r="A131" s="40"/>
      <c r="B131" s="41"/>
      <c r="E131" s="42"/>
      <c r="F131" s="42"/>
      <c r="G131" s="147"/>
      <c r="J131" s="34"/>
      <c r="K131" s="34"/>
      <c r="L131" s="34"/>
      <c r="M131" s="34"/>
      <c r="O131" s="181"/>
    </row>
    <row r="132" spans="1:15" s="35" customFormat="1" x14ac:dyDescent="0.25">
      <c r="A132" s="40"/>
      <c r="B132" s="41"/>
      <c r="E132" s="42"/>
      <c r="F132" s="42"/>
      <c r="G132" s="147"/>
      <c r="J132" s="34"/>
      <c r="K132" s="34"/>
      <c r="L132" s="34"/>
      <c r="M132" s="34"/>
      <c r="O132" s="181"/>
    </row>
    <row r="133" spans="1:15" s="35" customFormat="1" x14ac:dyDescent="0.25">
      <c r="A133" s="40"/>
      <c r="B133" s="41"/>
      <c r="E133" s="42"/>
      <c r="F133" s="42"/>
      <c r="G133" s="147"/>
      <c r="J133" s="34"/>
      <c r="K133" s="34"/>
      <c r="L133" s="34"/>
      <c r="M133" s="34"/>
      <c r="O133" s="181"/>
    </row>
  </sheetData>
  <mergeCells count="28">
    <mergeCell ref="C86:D86"/>
    <mergeCell ref="B73:N73"/>
    <mergeCell ref="B62:N62"/>
    <mergeCell ref="B72:N72"/>
    <mergeCell ref="B68:N68"/>
    <mergeCell ref="B69:N69"/>
    <mergeCell ref="B63:N63"/>
    <mergeCell ref="B66:N66"/>
    <mergeCell ref="B71:N71"/>
    <mergeCell ref="B64:N64"/>
    <mergeCell ref="C82:D83"/>
    <mergeCell ref="B67:N67"/>
    <mergeCell ref="B70:N70"/>
    <mergeCell ref="B65:N65"/>
    <mergeCell ref="A6:N6"/>
    <mergeCell ref="A7:N7"/>
    <mergeCell ref="A8:N8"/>
    <mergeCell ref="A10:A11"/>
    <mergeCell ref="B10:B11"/>
    <mergeCell ref="G10:G11"/>
    <mergeCell ref="C10:C11"/>
    <mergeCell ref="H10:J10"/>
    <mergeCell ref="J9:N9"/>
    <mergeCell ref="N10:N11"/>
    <mergeCell ref="E10:E11"/>
    <mergeCell ref="K10:M10"/>
    <mergeCell ref="D10:D11"/>
    <mergeCell ref="F10:F11"/>
  </mergeCells>
  <pageMargins left="0.35433070866141736" right="0.27559055118110237" top="0.35433070866141736" bottom="0.35433070866141736" header="0.15748031496062992" footer="0.15748031496062992"/>
  <pageSetup paperSize="9" scale="54" fitToHeight="0" orientation="landscape" r:id="rId1"/>
  <headerFooter>
    <oddFooter>&amp;Cстр. &amp;P&amp;Rвсего стр.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9"/>
  <sheetViews>
    <sheetView view="pageBreakPreview" zoomScale="70" zoomScaleNormal="80" zoomScaleSheetLayoutView="70" workbookViewId="0">
      <selection activeCell="C31" sqref="C31"/>
    </sheetView>
  </sheetViews>
  <sheetFormatPr defaultRowHeight="15" x14ac:dyDescent="0.25"/>
  <cols>
    <col min="1" max="1" width="9.7109375" style="9" customWidth="1"/>
    <col min="2" max="2" width="16" style="13" customWidth="1"/>
    <col min="3" max="3" width="69.7109375" style="7" customWidth="1"/>
    <col min="4" max="4" width="10.85546875" style="10" customWidth="1"/>
    <col min="5" max="5" width="10.85546875" style="7" customWidth="1"/>
    <col min="6" max="7" width="16.140625" style="7" customWidth="1"/>
    <col min="8" max="11" width="16.140625" style="23" customWidth="1"/>
    <col min="12" max="12" width="38.85546875" style="7" customWidth="1"/>
    <col min="13" max="13" width="12.140625" style="7" bestFit="1" customWidth="1"/>
    <col min="14" max="16384" width="9.140625" style="7"/>
  </cols>
  <sheetData>
    <row r="1" spans="1:60" s="5" customFormat="1" x14ac:dyDescent="0.2">
      <c r="A1" s="2"/>
      <c r="B1" s="12"/>
      <c r="C1" s="3"/>
      <c r="D1" s="4"/>
      <c r="E1" s="4"/>
      <c r="F1" s="4"/>
      <c r="G1" s="4"/>
      <c r="H1" s="20"/>
      <c r="I1" s="21"/>
      <c r="J1" s="21"/>
      <c r="K1" s="22"/>
      <c r="L1" s="6"/>
    </row>
    <row r="2" spans="1:60" s="5" customFormat="1" ht="21" customHeight="1" x14ac:dyDescent="0.25">
      <c r="A2" s="106" t="s">
        <v>37</v>
      </c>
      <c r="B2" s="107"/>
      <c r="C2" s="108"/>
      <c r="D2" s="109"/>
      <c r="E2" s="109"/>
      <c r="F2" s="109"/>
      <c r="G2" s="26"/>
      <c r="H2" s="26"/>
      <c r="I2" s="27"/>
      <c r="J2" s="27"/>
      <c r="K2" s="27"/>
      <c r="L2" s="28"/>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row>
    <row r="3" spans="1:60" s="5" customFormat="1" ht="15.75" x14ac:dyDescent="0.25">
      <c r="A3" s="106"/>
      <c r="B3" s="107"/>
      <c r="C3" s="108"/>
      <c r="D3" s="109"/>
      <c r="E3" s="109"/>
      <c r="F3" s="109"/>
      <c r="G3" s="26"/>
      <c r="H3" s="26"/>
      <c r="I3" s="27"/>
      <c r="J3" s="27"/>
      <c r="K3" s="27"/>
      <c r="L3" s="28"/>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row>
    <row r="4" spans="1:60" s="30" customFormat="1" ht="23.25" customHeight="1" x14ac:dyDescent="0.25">
      <c r="A4" s="106" t="s">
        <v>38</v>
      </c>
      <c r="B4" s="107"/>
      <c r="C4" s="108"/>
      <c r="D4" s="109"/>
      <c r="E4" s="109"/>
      <c r="F4" s="109"/>
      <c r="G4" s="26"/>
      <c r="H4" s="26"/>
      <c r="I4" s="27"/>
      <c r="J4" s="27"/>
      <c r="K4" s="27"/>
      <c r="L4" s="28"/>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row>
    <row r="5" spans="1:60" s="30" customFormat="1" ht="15.75" x14ac:dyDescent="0.2">
      <c r="A5" s="106"/>
      <c r="B5" s="110"/>
      <c r="C5" s="111"/>
      <c r="D5" s="112"/>
      <c r="E5" s="109"/>
      <c r="F5" s="109"/>
      <c r="G5" s="32"/>
      <c r="H5" s="31"/>
      <c r="I5" s="31"/>
      <c r="J5" s="31"/>
      <c r="K5" s="33"/>
      <c r="L5" s="28"/>
    </row>
    <row r="6" spans="1:60" s="30" customFormat="1" ht="21" customHeight="1" x14ac:dyDescent="0.2">
      <c r="A6" s="106" t="s">
        <v>39</v>
      </c>
      <c r="B6" s="110"/>
      <c r="C6" s="111"/>
      <c r="D6" s="112"/>
      <c r="E6" s="109"/>
      <c r="F6" s="109"/>
      <c r="G6" s="32"/>
      <c r="H6" s="31"/>
      <c r="I6" s="31"/>
      <c r="J6" s="31"/>
      <c r="K6" s="33"/>
      <c r="L6" s="28"/>
    </row>
    <row r="7" spans="1:60" s="30" customFormat="1" ht="15.75" x14ac:dyDescent="0.2">
      <c r="A7" s="110"/>
      <c r="B7" s="110"/>
      <c r="C7" s="111"/>
      <c r="D7" s="112"/>
      <c r="E7" s="109"/>
      <c r="F7" s="109"/>
      <c r="G7" s="32"/>
      <c r="H7" s="31"/>
      <c r="I7" s="31"/>
      <c r="J7" s="31"/>
      <c r="K7" s="33"/>
      <c r="L7" s="28"/>
    </row>
    <row r="8" spans="1:60" s="30" customFormat="1" ht="15.75" x14ac:dyDescent="0.2">
      <c r="A8" s="110"/>
      <c r="B8" s="110"/>
      <c r="C8" s="111"/>
      <c r="D8" s="112"/>
      <c r="E8" s="109"/>
      <c r="F8" s="109"/>
      <c r="G8" s="32"/>
      <c r="H8" s="31"/>
      <c r="I8" s="31"/>
      <c r="J8" s="31"/>
      <c r="K8" s="33"/>
      <c r="L8" s="28"/>
    </row>
    <row r="9" spans="1:60" s="35" customFormat="1" ht="15.75" x14ac:dyDescent="0.25">
      <c r="A9" s="49"/>
      <c r="B9" s="49"/>
      <c r="C9" s="113"/>
      <c r="D9" s="49"/>
      <c r="E9" s="49"/>
      <c r="F9" s="49"/>
      <c r="G9" s="34"/>
      <c r="H9" s="34"/>
      <c r="I9" s="34"/>
      <c r="J9" s="34"/>
    </row>
    <row r="10" spans="1:60" s="35" customFormat="1" ht="15.75" x14ac:dyDescent="0.25">
      <c r="A10" s="49"/>
      <c r="B10" s="114"/>
      <c r="C10" s="68"/>
      <c r="D10" s="49"/>
      <c r="E10" s="49"/>
      <c r="F10" s="49"/>
      <c r="G10" s="34"/>
      <c r="H10" s="34"/>
      <c r="I10" s="34"/>
      <c r="J10" s="34"/>
    </row>
    <row r="11" spans="1:60" s="49" customFormat="1" ht="30" customHeight="1" x14ac:dyDescent="0.25">
      <c r="B11" s="105"/>
      <c r="C11" s="68"/>
      <c r="G11" s="51"/>
      <c r="H11" s="51"/>
      <c r="I11" s="51"/>
      <c r="J11" s="51"/>
    </row>
    <row r="12" spans="1:60" s="49" customFormat="1" ht="15.75" x14ac:dyDescent="0.25">
      <c r="B12" s="105"/>
      <c r="C12" s="68"/>
      <c r="D12" s="114"/>
      <c r="F12" s="50"/>
      <c r="G12" s="51"/>
      <c r="H12" s="51"/>
      <c r="I12" s="51"/>
      <c r="J12" s="51"/>
    </row>
    <row r="13" spans="1:60" s="49" customFormat="1" ht="15.75" x14ac:dyDescent="0.25">
      <c r="B13" s="114"/>
      <c r="C13" s="68"/>
      <c r="G13" s="51"/>
      <c r="H13" s="51"/>
      <c r="I13" s="51"/>
      <c r="J13" s="51"/>
    </row>
    <row r="14" spans="1:60" s="49" customFormat="1" ht="30" customHeight="1" x14ac:dyDescent="0.25">
      <c r="B14" s="105"/>
      <c r="C14" s="68"/>
      <c r="G14" s="51"/>
      <c r="H14" s="51"/>
      <c r="I14" s="51"/>
      <c r="J14" s="51"/>
    </row>
    <row r="15" spans="1:60" s="49" customFormat="1" ht="49.5" customHeight="1" x14ac:dyDescent="0.25">
      <c r="B15" s="114"/>
      <c r="C15" s="68"/>
      <c r="D15" s="114"/>
      <c r="G15" s="51"/>
      <c r="H15" s="51"/>
      <c r="I15" s="51"/>
      <c r="J15" s="51"/>
    </row>
    <row r="16" spans="1:60" s="49" customFormat="1" ht="20.25" x14ac:dyDescent="0.25">
      <c r="B16" s="63"/>
      <c r="C16" s="68"/>
      <c r="G16" s="51"/>
      <c r="H16" s="51"/>
      <c r="I16" s="51"/>
      <c r="J16" s="51"/>
    </row>
    <row r="17" spans="1:11" s="49" customFormat="1" ht="45.75" customHeight="1" x14ac:dyDescent="0.25">
      <c r="B17" s="266"/>
      <c r="C17" s="266"/>
      <c r="G17" s="51"/>
      <c r="H17" s="51"/>
      <c r="I17" s="51"/>
      <c r="J17" s="51"/>
    </row>
    <row r="18" spans="1:11" s="49" customFormat="1" ht="20.25" x14ac:dyDescent="0.25">
      <c r="B18" s="63"/>
      <c r="C18" s="63"/>
      <c r="D18" s="53"/>
      <c r="G18" s="51"/>
      <c r="H18" s="51"/>
      <c r="I18" s="51"/>
      <c r="J18" s="51"/>
    </row>
    <row r="19" spans="1:11" s="49" customFormat="1" ht="50.25" customHeight="1" x14ac:dyDescent="0.25">
      <c r="B19" s="267"/>
      <c r="C19" s="267"/>
      <c r="D19" s="65"/>
      <c r="G19" s="51"/>
      <c r="H19" s="51"/>
      <c r="I19" s="51"/>
      <c r="J19" s="51"/>
    </row>
    <row r="20" spans="1:11" s="49" customFormat="1" ht="20.25" customHeight="1" x14ac:dyDescent="0.25">
      <c r="A20" s="48"/>
      <c r="B20" s="63"/>
      <c r="C20" s="63"/>
      <c r="D20" s="64"/>
      <c r="E20" s="55"/>
      <c r="H20" s="51"/>
      <c r="I20" s="51"/>
      <c r="J20" s="51"/>
      <c r="K20" s="51"/>
    </row>
    <row r="21" spans="1:11" s="49" customFormat="1" ht="63" customHeight="1" x14ac:dyDescent="0.25">
      <c r="A21" s="48"/>
      <c r="B21" s="266"/>
      <c r="C21" s="267"/>
      <c r="D21" s="64"/>
      <c r="H21" s="51"/>
      <c r="I21" s="51"/>
      <c r="J21" s="51"/>
      <c r="K21" s="51"/>
    </row>
    <row r="22" spans="1:11" s="49" customFormat="1" ht="30.75" customHeight="1" x14ac:dyDescent="0.25">
      <c r="A22" s="48"/>
      <c r="C22" s="63"/>
      <c r="D22" s="64"/>
      <c r="H22" s="51"/>
      <c r="I22" s="51"/>
      <c r="J22" s="51"/>
      <c r="K22" s="51"/>
    </row>
    <row r="23" spans="1:11" s="49" customFormat="1" ht="20.25" x14ac:dyDescent="0.25">
      <c r="A23" s="48"/>
      <c r="C23" s="64"/>
      <c r="D23" s="64"/>
      <c r="E23" s="53"/>
      <c r="H23" s="51"/>
      <c r="I23" s="51"/>
      <c r="J23" s="51"/>
      <c r="K23" s="51"/>
    </row>
    <row r="24" spans="1:11" s="49" customFormat="1" ht="22.5" customHeight="1" x14ac:dyDescent="0.25">
      <c r="A24" s="48"/>
      <c r="C24" s="64"/>
      <c r="D24" s="64"/>
      <c r="H24" s="51"/>
      <c r="I24" s="51"/>
      <c r="J24" s="51"/>
      <c r="K24" s="51"/>
    </row>
    <row r="25" spans="1:11" s="35" customFormat="1" ht="60" customHeight="1" x14ac:dyDescent="0.25">
      <c r="A25" s="40"/>
      <c r="B25" s="41"/>
      <c r="C25" s="66"/>
      <c r="D25" s="66"/>
      <c r="E25" s="66"/>
      <c r="H25" s="34"/>
      <c r="I25" s="34"/>
      <c r="J25" s="34"/>
      <c r="K25" s="34"/>
    </row>
    <row r="26" spans="1:11" s="35" customFormat="1" ht="18.75" x14ac:dyDescent="0.25">
      <c r="A26" s="40"/>
      <c r="B26" s="41"/>
      <c r="C26" s="54"/>
      <c r="D26" s="42"/>
      <c r="H26" s="34"/>
      <c r="I26" s="34"/>
      <c r="J26" s="34"/>
      <c r="K26" s="34"/>
    </row>
    <row r="27" spans="1:11" s="35" customFormat="1" ht="18.75" x14ac:dyDescent="0.25">
      <c r="A27" s="40"/>
      <c r="B27" s="41"/>
      <c r="C27" s="53"/>
      <c r="D27" s="42"/>
      <c r="H27" s="34"/>
      <c r="I27" s="34"/>
      <c r="J27" s="34"/>
      <c r="K27" s="34"/>
    </row>
    <row r="28" spans="1:11" s="35" customFormat="1" ht="18.75" x14ac:dyDescent="0.25">
      <c r="A28" s="40"/>
      <c r="B28" s="41"/>
      <c r="C28" s="54"/>
      <c r="D28" s="42"/>
      <c r="H28" s="34"/>
      <c r="I28" s="34"/>
      <c r="J28" s="34"/>
      <c r="K28" s="34"/>
    </row>
    <row r="29" spans="1:11" s="35" customFormat="1" ht="18.75" x14ac:dyDescent="0.25">
      <c r="A29" s="40"/>
      <c r="B29" s="41"/>
      <c r="C29" s="54"/>
      <c r="D29" s="42"/>
      <c r="H29" s="34"/>
      <c r="I29" s="34"/>
      <c r="J29" s="34"/>
      <c r="K29" s="34"/>
    </row>
    <row r="30" spans="1:11" s="35" customFormat="1" ht="18.75" x14ac:dyDescent="0.25">
      <c r="A30" s="40"/>
      <c r="B30" s="41"/>
      <c r="C30" s="55"/>
      <c r="D30" s="42"/>
      <c r="H30" s="34"/>
      <c r="I30" s="34"/>
      <c r="J30" s="34"/>
      <c r="K30" s="34"/>
    </row>
    <row r="31" spans="1:11" s="35" customFormat="1" x14ac:dyDescent="0.25">
      <c r="A31" s="40"/>
      <c r="B31" s="41"/>
      <c r="C31" s="56"/>
      <c r="D31" s="42"/>
      <c r="H31" s="34"/>
      <c r="I31" s="34"/>
      <c r="J31" s="34"/>
      <c r="K31" s="34"/>
    </row>
    <row r="32" spans="1:11" s="35" customFormat="1" x14ac:dyDescent="0.25">
      <c r="A32" s="40"/>
      <c r="B32" s="41"/>
      <c r="D32" s="42"/>
      <c r="H32" s="34"/>
      <c r="I32" s="34"/>
      <c r="J32" s="34"/>
      <c r="K32" s="34"/>
    </row>
    <row r="33" spans="1:11" s="35" customFormat="1" x14ac:dyDescent="0.25">
      <c r="A33" s="40"/>
      <c r="B33" s="41"/>
      <c r="D33" s="42"/>
      <c r="H33" s="34"/>
      <c r="I33" s="34"/>
      <c r="J33" s="34"/>
      <c r="K33" s="34"/>
    </row>
    <row r="34" spans="1:11" s="35" customFormat="1" x14ac:dyDescent="0.25">
      <c r="A34" s="40"/>
      <c r="B34" s="41"/>
      <c r="D34" s="42"/>
      <c r="H34" s="34"/>
      <c r="I34" s="34"/>
      <c r="J34" s="34"/>
      <c r="K34" s="34"/>
    </row>
    <row r="35" spans="1:11" s="35" customFormat="1" x14ac:dyDescent="0.25">
      <c r="A35" s="40"/>
      <c r="B35" s="41"/>
      <c r="D35" s="42"/>
      <c r="H35" s="34"/>
      <c r="I35" s="34"/>
      <c r="J35" s="34"/>
      <c r="K35" s="34"/>
    </row>
    <row r="36" spans="1:11" s="35" customFormat="1" x14ac:dyDescent="0.25">
      <c r="A36" s="40"/>
      <c r="B36" s="41"/>
      <c r="D36" s="42"/>
      <c r="H36" s="34"/>
      <c r="I36" s="34"/>
      <c r="J36" s="34"/>
      <c r="K36" s="34"/>
    </row>
    <row r="37" spans="1:11" s="35" customFormat="1" x14ac:dyDescent="0.25">
      <c r="A37" s="40"/>
      <c r="B37" s="41"/>
      <c r="D37" s="42"/>
      <c r="H37" s="34"/>
      <c r="I37" s="34"/>
      <c r="J37" s="34"/>
      <c r="K37" s="34"/>
    </row>
    <row r="38" spans="1:11" s="35" customFormat="1" x14ac:dyDescent="0.25">
      <c r="A38" s="40"/>
      <c r="B38" s="41"/>
      <c r="D38" s="42"/>
      <c r="H38" s="34"/>
      <c r="I38" s="34"/>
      <c r="J38" s="34"/>
      <c r="K38" s="34"/>
    </row>
    <row r="39" spans="1:11" s="35" customFormat="1" x14ac:dyDescent="0.25">
      <c r="A39" s="40"/>
      <c r="B39" s="41"/>
      <c r="D39" s="42"/>
      <c r="H39" s="34"/>
      <c r="I39" s="34"/>
      <c r="J39" s="34"/>
      <c r="K39" s="34"/>
    </row>
    <row r="40" spans="1:11" s="35" customFormat="1" x14ac:dyDescent="0.25">
      <c r="A40" s="40"/>
      <c r="B40" s="41"/>
      <c r="D40" s="42"/>
      <c r="H40" s="34"/>
      <c r="I40" s="34"/>
      <c r="J40" s="34"/>
      <c r="K40" s="34"/>
    </row>
    <row r="41" spans="1:11" s="35" customFormat="1" x14ac:dyDescent="0.25">
      <c r="A41" s="40"/>
      <c r="B41" s="41"/>
      <c r="D41" s="42"/>
      <c r="H41" s="34"/>
      <c r="I41" s="34"/>
      <c r="J41" s="34"/>
      <c r="K41" s="34"/>
    </row>
    <row r="42" spans="1:11" s="35" customFormat="1" x14ac:dyDescent="0.25">
      <c r="A42" s="40"/>
      <c r="B42" s="41"/>
      <c r="D42" s="42"/>
      <c r="H42" s="34"/>
      <c r="I42" s="34"/>
      <c r="J42" s="34"/>
      <c r="K42" s="34"/>
    </row>
    <row r="43" spans="1:11" s="35" customFormat="1" x14ac:dyDescent="0.25">
      <c r="A43" s="40"/>
      <c r="B43" s="41"/>
      <c r="D43" s="42"/>
      <c r="H43" s="34"/>
      <c r="I43" s="34"/>
      <c r="J43" s="34"/>
      <c r="K43" s="34"/>
    </row>
    <row r="44" spans="1:11" s="35" customFormat="1" x14ac:dyDescent="0.25">
      <c r="A44" s="40"/>
      <c r="B44" s="41"/>
      <c r="D44" s="42"/>
      <c r="H44" s="34"/>
      <c r="I44" s="34"/>
      <c r="J44" s="34"/>
      <c r="K44" s="34"/>
    </row>
    <row r="45" spans="1:11" s="35" customFormat="1" x14ac:dyDescent="0.25">
      <c r="A45" s="40"/>
      <c r="B45" s="41"/>
      <c r="D45" s="42"/>
      <c r="H45" s="34"/>
      <c r="I45" s="34"/>
      <c r="J45" s="34"/>
      <c r="K45" s="34"/>
    </row>
    <row r="46" spans="1:11" s="35" customFormat="1" x14ac:dyDescent="0.25">
      <c r="A46" s="40"/>
      <c r="B46" s="41"/>
      <c r="D46" s="42"/>
      <c r="H46" s="34"/>
      <c r="I46" s="34"/>
      <c r="J46" s="34"/>
      <c r="K46" s="34"/>
    </row>
    <row r="47" spans="1:11" s="35" customFormat="1" x14ac:dyDescent="0.25">
      <c r="A47" s="40"/>
      <c r="B47" s="41"/>
      <c r="D47" s="42"/>
      <c r="H47" s="34"/>
      <c r="I47" s="34"/>
      <c r="J47" s="34"/>
      <c r="K47" s="34"/>
    </row>
    <row r="48" spans="1:11" s="35" customFormat="1" x14ac:dyDescent="0.25">
      <c r="A48" s="40"/>
      <c r="B48" s="41"/>
      <c r="D48" s="42"/>
      <c r="H48" s="34"/>
      <c r="I48" s="34"/>
      <c r="J48" s="34"/>
      <c r="K48" s="34"/>
    </row>
    <row r="49" spans="1:11" s="35" customFormat="1" x14ac:dyDescent="0.25">
      <c r="A49" s="40"/>
      <c r="B49" s="41"/>
      <c r="D49" s="42"/>
      <c r="H49" s="34"/>
      <c r="I49" s="34"/>
      <c r="J49" s="34"/>
      <c r="K49" s="34"/>
    </row>
    <row r="50" spans="1:11" s="35" customFormat="1" x14ac:dyDescent="0.25">
      <c r="A50" s="40"/>
      <c r="B50" s="41"/>
      <c r="D50" s="42"/>
      <c r="H50" s="34"/>
      <c r="I50" s="34"/>
      <c r="J50" s="34"/>
      <c r="K50" s="34"/>
    </row>
    <row r="51" spans="1:11" s="35" customFormat="1" x14ac:dyDescent="0.25">
      <c r="A51" s="40"/>
      <c r="B51" s="41"/>
      <c r="D51" s="42"/>
      <c r="H51" s="34"/>
      <c r="I51" s="34"/>
      <c r="J51" s="34"/>
      <c r="K51" s="34"/>
    </row>
    <row r="52" spans="1:11" s="35" customFormat="1" x14ac:dyDescent="0.25">
      <c r="A52" s="40"/>
      <c r="B52" s="41"/>
      <c r="D52" s="42"/>
      <c r="H52" s="34"/>
      <c r="I52" s="34"/>
      <c r="J52" s="34"/>
      <c r="K52" s="34"/>
    </row>
    <row r="53" spans="1:11" s="35" customFormat="1" x14ac:dyDescent="0.25">
      <c r="A53" s="40"/>
      <c r="B53" s="41"/>
      <c r="D53" s="42"/>
      <c r="H53" s="34"/>
      <c r="I53" s="34"/>
      <c r="J53" s="34"/>
      <c r="K53" s="34"/>
    </row>
    <row r="54" spans="1:11" s="35" customFormat="1" x14ac:dyDescent="0.25">
      <c r="A54" s="40"/>
      <c r="B54" s="41"/>
      <c r="D54" s="42"/>
      <c r="H54" s="34"/>
      <c r="I54" s="34"/>
      <c r="J54" s="34"/>
      <c r="K54" s="34"/>
    </row>
    <row r="55" spans="1:11" s="35" customFormat="1" x14ac:dyDescent="0.25">
      <c r="A55" s="40"/>
      <c r="B55" s="41"/>
      <c r="D55" s="42"/>
      <c r="H55" s="34"/>
      <c r="I55" s="34"/>
      <c r="J55" s="34"/>
      <c r="K55" s="34"/>
    </row>
    <row r="56" spans="1:11" s="35" customFormat="1" x14ac:dyDescent="0.25">
      <c r="A56" s="40"/>
      <c r="B56" s="41"/>
      <c r="D56" s="42"/>
      <c r="H56" s="34"/>
      <c r="I56" s="34"/>
      <c r="J56" s="34"/>
      <c r="K56" s="34"/>
    </row>
    <row r="57" spans="1:11" s="35" customFormat="1" x14ac:dyDescent="0.25">
      <c r="A57" s="40"/>
      <c r="B57" s="41"/>
      <c r="D57" s="42"/>
      <c r="H57" s="34"/>
      <c r="I57" s="34"/>
      <c r="J57" s="34"/>
      <c r="K57" s="34"/>
    </row>
    <row r="58" spans="1:11" s="35" customFormat="1" x14ac:dyDescent="0.25">
      <c r="A58" s="40"/>
      <c r="B58" s="41"/>
      <c r="D58" s="42"/>
      <c r="H58" s="34"/>
      <c r="I58" s="34"/>
      <c r="J58" s="34"/>
      <c r="K58" s="34"/>
    </row>
    <row r="59" spans="1:11" s="35" customFormat="1" x14ac:dyDescent="0.25">
      <c r="A59" s="40"/>
      <c r="B59" s="41"/>
      <c r="D59" s="42"/>
      <c r="H59" s="34"/>
      <c r="I59" s="34"/>
      <c r="J59" s="34"/>
      <c r="K59" s="34"/>
    </row>
    <row r="60" spans="1:11" s="35" customFormat="1" x14ac:dyDescent="0.25">
      <c r="A60" s="40"/>
      <c r="B60" s="41"/>
      <c r="D60" s="42"/>
      <c r="H60" s="34"/>
      <c r="I60" s="34"/>
      <c r="J60" s="34"/>
      <c r="K60" s="34"/>
    </row>
    <row r="61" spans="1:11" s="35" customFormat="1" x14ac:dyDescent="0.25">
      <c r="A61" s="40"/>
      <c r="B61" s="41"/>
      <c r="D61" s="42"/>
      <c r="H61" s="34"/>
      <c r="I61" s="34"/>
      <c r="J61" s="34"/>
      <c r="K61" s="34"/>
    </row>
    <row r="62" spans="1:11" s="35" customFormat="1" x14ac:dyDescent="0.25">
      <c r="A62" s="40"/>
      <c r="B62" s="41"/>
      <c r="D62" s="42"/>
      <c r="H62" s="34"/>
      <c r="I62" s="34"/>
      <c r="J62" s="34"/>
      <c r="K62" s="34"/>
    </row>
    <row r="63" spans="1:11" s="35" customFormat="1" x14ac:dyDescent="0.25">
      <c r="A63" s="40"/>
      <c r="B63" s="41"/>
      <c r="D63" s="42"/>
      <c r="H63" s="34"/>
      <c r="I63" s="34"/>
      <c r="J63" s="34"/>
      <c r="K63" s="34"/>
    </row>
    <row r="64" spans="1:11" s="35" customFormat="1" x14ac:dyDescent="0.25">
      <c r="A64" s="40"/>
      <c r="B64" s="41"/>
      <c r="D64" s="42"/>
      <c r="H64" s="34"/>
      <c r="I64" s="34"/>
      <c r="J64" s="34"/>
      <c r="K64" s="34"/>
    </row>
    <row r="65" spans="1:11" s="35" customFormat="1" x14ac:dyDescent="0.25">
      <c r="A65" s="40"/>
      <c r="B65" s="41"/>
      <c r="D65" s="42"/>
      <c r="H65" s="34"/>
      <c r="I65" s="34"/>
      <c r="J65" s="34"/>
      <c r="K65" s="34"/>
    </row>
    <row r="66" spans="1:11" s="35" customFormat="1" x14ac:dyDescent="0.25">
      <c r="A66" s="40"/>
      <c r="B66" s="41"/>
      <c r="D66" s="42"/>
      <c r="H66" s="34"/>
      <c r="I66" s="34"/>
      <c r="J66" s="34"/>
      <c r="K66" s="34"/>
    </row>
    <row r="67" spans="1:11" s="35" customFormat="1" x14ac:dyDescent="0.25">
      <c r="A67" s="40"/>
      <c r="B67" s="41"/>
      <c r="D67" s="42"/>
      <c r="H67" s="34"/>
      <c r="I67" s="34"/>
      <c r="J67" s="34"/>
      <c r="K67" s="34"/>
    </row>
    <row r="68" spans="1:11" s="35" customFormat="1" x14ac:dyDescent="0.25">
      <c r="A68" s="40"/>
      <c r="B68" s="41"/>
      <c r="D68" s="42"/>
      <c r="H68" s="34"/>
      <c r="I68" s="34"/>
      <c r="J68" s="34"/>
      <c r="K68" s="34"/>
    </row>
    <row r="69" spans="1:11" s="35" customFormat="1" x14ac:dyDescent="0.25">
      <c r="A69" s="40"/>
      <c r="B69" s="41"/>
      <c r="D69" s="42"/>
      <c r="H69" s="34"/>
      <c r="I69" s="34"/>
      <c r="J69" s="34"/>
      <c r="K69" s="34"/>
    </row>
  </sheetData>
  <mergeCells count="3">
    <mergeCell ref="B17:C17"/>
    <mergeCell ref="B19:C19"/>
    <mergeCell ref="B21:C21"/>
  </mergeCells>
  <pageMargins left="0.35433070866141736" right="0.27559055118110237" top="0.35433070866141736" bottom="0.35433070866141736" header="0.15748031496062992" footer="0.15748031496062992"/>
  <pageSetup paperSize="9" scale="56" fitToHeight="0" orientation="landscape" r:id="rId1"/>
  <headerFooter>
    <oddFooter>&amp;Cстр. &amp;P&amp;Rвсего стр. &amp;N</oddFooter>
  </headerFooter>
  <rowBreaks count="1" manualBreakCount="1">
    <brk id="15"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ТЗ</vt:lpstr>
      <vt:lpstr>Лист</vt:lpstr>
      <vt:lpstr>Лист!Область_печати</vt:lpstr>
      <vt:lpstr>ТЗ!Область_печати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Perevozchikova_SO</dc:creator>
  <cp:lastModifiedBy>Шурлина Светлана Алексеевна</cp:lastModifiedBy>
  <cp:lastPrinted>2025-04-14T07:55:52Z</cp:lastPrinted>
  <dcterms:created xsi:type="dcterms:W3CDTF">2012-08-21T15:19:24Z</dcterms:created>
  <dcterms:modified xsi:type="dcterms:W3CDTF">2025-04-21T08:25:18Z</dcterms:modified>
</cp:coreProperties>
</file>